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515"/>
  <workbookPr checkCompatibility="1" autoCompressPictures="0"/>
  <bookViews>
    <workbookView xWindow="0" yWindow="0" windowWidth="25600" windowHeight="14400"/>
  </bookViews>
  <sheets>
    <sheet name="成績表 Ａ" sheetId="4" r:id="rId1"/>
    <sheet name="成績表 Ｂ" sheetId="1" r:id="rId2"/>
  </sheets>
  <definedNames>
    <definedName name="クラス">#REF!</definedName>
    <definedName name="クラブ名">#REF!</definedName>
    <definedName name="生年月日">#REF!</definedName>
    <definedName name="名前">#REF!</definedName>
    <definedName name="略号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1" i="4" l="1"/>
  <c r="K41" i="4"/>
  <c r="N41" i="4"/>
  <c r="Q41" i="4"/>
  <c r="T41" i="4"/>
  <c r="AC41" i="4"/>
  <c r="AD41" i="4"/>
  <c r="AE41" i="4"/>
  <c r="AF41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S26" i="4"/>
  <c r="Z17" i="4"/>
  <c r="Z27" i="4"/>
  <c r="Z21" i="4"/>
  <c r="Z31" i="4"/>
  <c r="Z16" i="4"/>
  <c r="Z8" i="4"/>
  <c r="Z6" i="4"/>
  <c r="Z22" i="4"/>
  <c r="Z7" i="4"/>
  <c r="Z25" i="4"/>
  <c r="Z20" i="4"/>
  <c r="Z36" i="4"/>
  <c r="Z15" i="4"/>
  <c r="Z11" i="4"/>
  <c r="Z14" i="4"/>
  <c r="Z33" i="4"/>
  <c r="Z28" i="4"/>
  <c r="Z34" i="4"/>
  <c r="Z35" i="4"/>
  <c r="Z13" i="4"/>
  <c r="Z12" i="4"/>
  <c r="Z9" i="4"/>
  <c r="Z26" i="4"/>
  <c r="Z29" i="4"/>
  <c r="Z30" i="4"/>
  <c r="Z19" i="4"/>
  <c r="Z18" i="4"/>
  <c r="Z32" i="4"/>
  <c r="Z37" i="4"/>
  <c r="Z38" i="4"/>
  <c r="Z23" i="4"/>
  <c r="Z24" i="4"/>
  <c r="Z10" i="4"/>
  <c r="W17" i="4"/>
  <c r="W27" i="4"/>
  <c r="W21" i="4"/>
  <c r="W31" i="4"/>
  <c r="W16" i="4"/>
  <c r="W8" i="4"/>
  <c r="W6" i="4"/>
  <c r="W22" i="4"/>
  <c r="W7" i="4"/>
  <c r="W25" i="4"/>
  <c r="W20" i="4"/>
  <c r="W36" i="4"/>
  <c r="W15" i="4"/>
  <c r="W11" i="4"/>
  <c r="W14" i="4"/>
  <c r="W33" i="4"/>
  <c r="W28" i="4"/>
  <c r="W34" i="4"/>
  <c r="W35" i="4"/>
  <c r="W13" i="4"/>
  <c r="W12" i="4"/>
  <c r="W9" i="4"/>
  <c r="W26" i="4"/>
  <c r="W29" i="4"/>
  <c r="W30" i="4"/>
  <c r="W19" i="4"/>
  <c r="W18" i="4"/>
  <c r="W32" i="4"/>
  <c r="W37" i="4"/>
  <c r="W38" i="4"/>
  <c r="W23" i="4"/>
  <c r="W24" i="4"/>
  <c r="W10" i="4"/>
  <c r="B2" i="1"/>
  <c r="B1" i="1"/>
  <c r="R1" i="4"/>
  <c r="P39" i="4"/>
  <c r="J40" i="4"/>
  <c r="M40" i="4"/>
  <c r="P40" i="4"/>
  <c r="M39" i="4"/>
  <c r="J39" i="4"/>
  <c r="G10" i="4"/>
  <c r="G32" i="4"/>
  <c r="G37" i="4"/>
  <c r="G38" i="4"/>
  <c r="G19" i="4"/>
  <c r="G30" i="4"/>
  <c r="G39" i="4"/>
  <c r="G33" i="4"/>
  <c r="G40" i="4"/>
  <c r="G22" i="4"/>
  <c r="G31" i="4"/>
  <c r="J11" i="1"/>
  <c r="Z19" i="1"/>
  <c r="Z12" i="1"/>
  <c r="Z7" i="1"/>
  <c r="Z16" i="1"/>
  <c r="Z8" i="1"/>
  <c r="Z11" i="1"/>
  <c r="Z15" i="1"/>
  <c r="Z9" i="1"/>
  <c r="Z6" i="1"/>
  <c r="Z10" i="1"/>
  <c r="Z17" i="1"/>
  <c r="Z18" i="1"/>
  <c r="Z13" i="1"/>
  <c r="Z14" i="1"/>
  <c r="W19" i="1"/>
  <c r="W12" i="1"/>
  <c r="W7" i="1"/>
  <c r="W16" i="1"/>
  <c r="W8" i="1"/>
  <c r="W11" i="1"/>
  <c r="W15" i="1"/>
  <c r="W9" i="1"/>
  <c r="W6" i="1"/>
  <c r="W10" i="1"/>
  <c r="W17" i="1"/>
  <c r="W18" i="1"/>
  <c r="W13" i="1"/>
  <c r="W14" i="1"/>
  <c r="AC19" i="1"/>
  <c r="AC12" i="1"/>
  <c r="AC7" i="1"/>
  <c r="AC16" i="1"/>
  <c r="AC8" i="1"/>
  <c r="AC11" i="1"/>
  <c r="AC15" i="1"/>
  <c r="AC9" i="1"/>
  <c r="AC6" i="1"/>
  <c r="AC10" i="1"/>
  <c r="AC17" i="1"/>
  <c r="AC18" i="1"/>
  <c r="AC13" i="1"/>
  <c r="AC14" i="1"/>
  <c r="T34" i="4"/>
  <c r="Q34" i="4"/>
  <c r="N34" i="4"/>
  <c r="K34" i="4"/>
  <c r="H34" i="4"/>
  <c r="T13" i="4"/>
  <c r="Q13" i="4"/>
  <c r="N13" i="4"/>
  <c r="K13" i="4"/>
  <c r="H13" i="4"/>
  <c r="AD40" i="4"/>
  <c r="T28" i="4"/>
  <c r="Q28" i="4"/>
  <c r="N28" i="4"/>
  <c r="K28" i="4"/>
  <c r="H28" i="4"/>
  <c r="T36" i="4"/>
  <c r="Q36" i="4"/>
  <c r="N36" i="4"/>
  <c r="K36" i="4"/>
  <c r="H36" i="4"/>
  <c r="T38" i="4"/>
  <c r="Q38" i="4"/>
  <c r="N38" i="4"/>
  <c r="K38" i="4"/>
  <c r="T22" i="4"/>
  <c r="Q22" i="4"/>
  <c r="N22" i="4"/>
  <c r="K22" i="4"/>
  <c r="T9" i="4"/>
  <c r="Q9" i="4"/>
  <c r="N9" i="4"/>
  <c r="K9" i="4"/>
  <c r="H9" i="4"/>
  <c r="T19" i="4"/>
  <c r="Q19" i="4"/>
  <c r="N19" i="4"/>
  <c r="K19" i="4"/>
  <c r="T16" i="4"/>
  <c r="Q16" i="4"/>
  <c r="N16" i="4"/>
  <c r="K16" i="4"/>
  <c r="H16" i="4"/>
  <c r="T31" i="4"/>
  <c r="Q31" i="4"/>
  <c r="N31" i="4"/>
  <c r="K31" i="4"/>
  <c r="T24" i="4"/>
  <c r="Q24" i="4"/>
  <c r="N24" i="4"/>
  <c r="K24" i="4"/>
  <c r="H24" i="4"/>
  <c r="T12" i="4"/>
  <c r="Q12" i="4"/>
  <c r="N12" i="4"/>
  <c r="K12" i="4"/>
  <c r="H12" i="4"/>
  <c r="T10" i="4"/>
  <c r="Q10" i="4"/>
  <c r="N10" i="4"/>
  <c r="K10" i="4"/>
  <c r="T15" i="4"/>
  <c r="Q15" i="4"/>
  <c r="N15" i="4"/>
  <c r="K15" i="4"/>
  <c r="H15" i="4"/>
  <c r="T8" i="4"/>
  <c r="Q8" i="4"/>
  <c r="N8" i="4"/>
  <c r="K8" i="4"/>
  <c r="H8" i="4"/>
  <c r="T11" i="4"/>
  <c r="Q11" i="4"/>
  <c r="N11" i="4"/>
  <c r="K11" i="4"/>
  <c r="H11" i="4"/>
  <c r="T6" i="4"/>
  <c r="Q6" i="4"/>
  <c r="N6" i="4"/>
  <c r="K6" i="4"/>
  <c r="H6" i="4"/>
  <c r="T32" i="4"/>
  <c r="Q32" i="4"/>
  <c r="N32" i="4"/>
  <c r="K32" i="4"/>
  <c r="T18" i="4"/>
  <c r="Q18" i="4"/>
  <c r="N18" i="4"/>
  <c r="K18" i="4"/>
  <c r="H18" i="4"/>
  <c r="T30" i="4"/>
  <c r="Q30" i="4"/>
  <c r="N30" i="4"/>
  <c r="K30" i="4"/>
  <c r="T14" i="4"/>
  <c r="Q14" i="4"/>
  <c r="N14" i="4"/>
  <c r="K14" i="4"/>
  <c r="H14" i="4"/>
  <c r="T37" i="4"/>
  <c r="Q37" i="4"/>
  <c r="N37" i="4"/>
  <c r="K37" i="4"/>
  <c r="T17" i="4"/>
  <c r="Q17" i="4"/>
  <c r="N17" i="4"/>
  <c r="K17" i="4"/>
  <c r="H17" i="4"/>
  <c r="T33" i="4"/>
  <c r="Q33" i="4"/>
  <c r="N33" i="4"/>
  <c r="K33" i="4"/>
  <c r="T35" i="4"/>
  <c r="Q35" i="4"/>
  <c r="N35" i="4"/>
  <c r="K35" i="4"/>
  <c r="T23" i="4"/>
  <c r="Q23" i="4"/>
  <c r="N23" i="4"/>
  <c r="K23" i="4"/>
  <c r="H23" i="4"/>
  <c r="T20" i="4"/>
  <c r="Q20" i="4"/>
  <c r="N20" i="4"/>
  <c r="K20" i="4"/>
  <c r="H20" i="4"/>
  <c r="Q26" i="4"/>
  <c r="N26" i="4"/>
  <c r="K26" i="4"/>
  <c r="T7" i="4"/>
  <c r="Q7" i="4"/>
  <c r="N7" i="4"/>
  <c r="K7" i="4"/>
  <c r="H7" i="4"/>
  <c r="T27" i="4"/>
  <c r="Q27" i="4"/>
  <c r="N27" i="4"/>
  <c r="K27" i="4"/>
  <c r="H27" i="4"/>
  <c r="T25" i="4"/>
  <c r="Q25" i="4"/>
  <c r="N25" i="4"/>
  <c r="K25" i="4"/>
  <c r="H25" i="4"/>
  <c r="T29" i="4"/>
  <c r="Q29" i="4"/>
  <c r="N29" i="4"/>
  <c r="K29" i="4"/>
  <c r="H29" i="4"/>
  <c r="T21" i="4"/>
  <c r="Q21" i="4"/>
  <c r="N21" i="4"/>
  <c r="K21" i="4"/>
  <c r="H21" i="4"/>
  <c r="AD39" i="4"/>
  <c r="R1" i="1"/>
  <c r="T19" i="1"/>
  <c r="T12" i="1"/>
  <c r="T7" i="1"/>
  <c r="T16" i="1"/>
  <c r="T8" i="1"/>
  <c r="T11" i="1"/>
  <c r="T15" i="1"/>
  <c r="T14" i="1"/>
  <c r="T6" i="1"/>
  <c r="T13" i="1"/>
  <c r="T17" i="1"/>
  <c r="T9" i="1"/>
  <c r="T10" i="1"/>
  <c r="T18" i="1"/>
  <c r="Q19" i="1"/>
  <c r="Q12" i="1"/>
  <c r="Q7" i="1"/>
  <c r="Q16" i="1"/>
  <c r="Q8" i="1"/>
  <c r="Q11" i="1"/>
  <c r="Q15" i="1"/>
  <c r="Q14" i="1"/>
  <c r="Q6" i="1"/>
  <c r="Q13" i="1"/>
  <c r="Q17" i="1"/>
  <c r="Q9" i="1"/>
  <c r="Q10" i="1"/>
  <c r="Q18" i="1"/>
  <c r="N19" i="1"/>
  <c r="N12" i="1"/>
  <c r="N7" i="1"/>
  <c r="N16" i="1"/>
  <c r="N8" i="1"/>
  <c r="N11" i="1"/>
  <c r="N15" i="1"/>
  <c r="N14" i="1"/>
  <c r="N6" i="1"/>
  <c r="N13" i="1"/>
  <c r="N17" i="1"/>
  <c r="N9" i="1"/>
  <c r="N10" i="1"/>
  <c r="N18" i="1"/>
  <c r="K19" i="1"/>
  <c r="K12" i="1"/>
  <c r="K7" i="1"/>
  <c r="K16" i="1"/>
  <c r="K8" i="1"/>
  <c r="K15" i="1"/>
  <c r="K14" i="1"/>
  <c r="K6" i="1"/>
  <c r="K17" i="1"/>
  <c r="K9" i="1"/>
  <c r="K10" i="1"/>
  <c r="K18" i="1"/>
  <c r="H19" i="1"/>
  <c r="H12" i="1"/>
  <c r="H7" i="1"/>
  <c r="H16" i="1"/>
  <c r="H8" i="1"/>
  <c r="H11" i="1"/>
  <c r="H15" i="1"/>
  <c r="H14" i="1"/>
  <c r="H6" i="1"/>
  <c r="H13" i="1"/>
  <c r="H17" i="1"/>
  <c r="H9" i="1"/>
  <c r="H10" i="1"/>
  <c r="H18" i="1"/>
  <c r="AD26" i="4"/>
  <c r="AD21" i="4"/>
  <c r="AD25" i="4"/>
  <c r="AD7" i="4"/>
  <c r="AD23" i="4"/>
  <c r="AD35" i="4"/>
  <c r="AD33" i="4"/>
  <c r="AD14" i="4"/>
  <c r="AD30" i="4"/>
  <c r="AD6" i="4"/>
  <c r="AD8" i="4"/>
  <c r="AD12" i="4"/>
  <c r="AD16" i="4"/>
  <c r="AE19" i="4"/>
  <c r="AD36" i="4"/>
  <c r="AD34" i="4"/>
  <c r="AE29" i="4"/>
  <c r="AD27" i="4"/>
  <c r="AD20" i="4"/>
  <c r="AD17" i="4"/>
  <c r="AD37" i="4"/>
  <c r="AD18" i="4"/>
  <c r="AE32" i="4"/>
  <c r="AD11" i="4"/>
  <c r="AD15" i="4"/>
  <c r="AD10" i="4"/>
  <c r="AE24" i="4"/>
  <c r="AD31" i="4"/>
  <c r="AD9" i="4"/>
  <c r="AD22" i="4"/>
  <c r="AE38" i="4"/>
  <c r="AD28" i="4"/>
  <c r="AD13" i="4"/>
  <c r="AE9" i="4"/>
  <c r="AE13" i="4"/>
  <c r="AE34" i="4"/>
  <c r="AE28" i="4"/>
  <c r="AE14" i="4"/>
  <c r="AE15" i="4"/>
  <c r="AE36" i="4"/>
  <c r="AE25" i="4"/>
  <c r="AE22" i="4"/>
  <c r="AE8" i="4"/>
  <c r="AE31" i="4"/>
  <c r="AE27" i="4"/>
  <c r="AE10" i="4"/>
  <c r="AE23" i="4"/>
  <c r="AE37" i="4"/>
  <c r="AE18" i="4"/>
  <c r="AE30" i="4"/>
  <c r="AE26" i="4"/>
  <c r="AE12" i="4"/>
  <c r="AE35" i="4"/>
  <c r="AE39" i="4"/>
  <c r="AE33" i="4"/>
  <c r="AE11" i="4"/>
  <c r="AE40" i="4"/>
  <c r="AF40" i="4"/>
  <c r="AE20" i="4"/>
  <c r="AE7" i="4"/>
  <c r="AE6" i="4"/>
  <c r="AE16" i="4"/>
  <c r="AE21" i="4"/>
  <c r="AE17" i="4"/>
  <c r="AD24" i="4"/>
  <c r="AD38" i="4"/>
  <c r="AD32" i="4"/>
  <c r="AD19" i="4"/>
  <c r="AD29" i="4"/>
  <c r="AD18" i="1"/>
  <c r="AD9" i="1"/>
  <c r="AD13" i="1"/>
  <c r="AD14" i="1"/>
  <c r="AD11" i="1"/>
  <c r="AD16" i="1"/>
  <c r="AD12" i="1"/>
  <c r="AD19" i="1"/>
  <c r="AE14" i="1"/>
  <c r="AE18" i="1"/>
  <c r="AE10" i="1"/>
  <c r="AE9" i="1"/>
  <c r="AE11" i="1"/>
  <c r="AE16" i="1"/>
  <c r="AE12" i="1"/>
  <c r="AE19" i="1"/>
  <c r="AD10" i="1"/>
  <c r="AF10" i="1"/>
  <c r="AD17" i="1"/>
  <c r="AD6" i="1"/>
  <c r="AD15" i="1"/>
  <c r="AD8" i="1"/>
  <c r="AD7" i="1"/>
  <c r="AE13" i="1"/>
  <c r="AE17" i="1"/>
  <c r="AE6" i="1"/>
  <c r="AE15" i="1"/>
  <c r="AE8" i="1"/>
  <c r="AE7" i="1"/>
  <c r="AF28" i="4"/>
  <c r="AF13" i="4"/>
  <c r="AF34" i="4"/>
  <c r="AF35" i="4"/>
  <c r="AF33" i="4"/>
  <c r="AF17" i="4"/>
  <c r="AF37" i="4"/>
  <c r="AF14" i="4"/>
  <c r="AF30" i="4"/>
  <c r="AF18" i="4"/>
  <c r="AF32" i="4"/>
  <c r="AF6" i="4"/>
  <c r="AF11" i="4"/>
  <c r="AF8" i="4"/>
  <c r="AF15" i="4"/>
  <c r="AF10" i="4"/>
  <c r="AF12" i="4"/>
  <c r="AF24" i="4"/>
  <c r="AF31" i="4"/>
  <c r="AF16" i="4"/>
  <c r="AF19" i="4"/>
  <c r="AF9" i="4"/>
  <c r="AF22" i="4"/>
  <c r="AF38" i="4"/>
  <c r="AF36" i="4"/>
  <c r="AF23" i="4"/>
  <c r="AF20" i="4"/>
  <c r="AF26" i="4"/>
  <c r="AF21" i="4"/>
  <c r="AF7" i="4"/>
  <c r="AF27" i="4"/>
  <c r="AF25" i="4"/>
  <c r="AF29" i="4"/>
  <c r="AF39" i="4"/>
  <c r="AF8" i="1"/>
  <c r="AF6" i="1"/>
  <c r="AF19" i="1"/>
  <c r="AF12" i="1"/>
  <c r="AF11" i="1"/>
  <c r="AF13" i="1"/>
  <c r="AF18" i="1"/>
  <c r="AF7" i="1"/>
  <c r="AF15" i="1"/>
  <c r="AF17" i="1"/>
  <c r="AF16" i="1"/>
  <c r="AF14" i="1"/>
  <c r="AF9" i="1"/>
</calcChain>
</file>

<file path=xl/sharedStrings.xml><?xml version="1.0" encoding="utf-8"?>
<sst xmlns="http://schemas.openxmlformats.org/spreadsheetml/2006/main" count="270" uniqueCount="107">
  <si>
    <t>開催日</t>
    <rPh sb="0" eb="3">
      <t>カイサイビ</t>
    </rPh>
    <phoneticPr fontId="2"/>
  </si>
  <si>
    <t>YES</t>
  </si>
  <si>
    <t xml:space="preserve">クラス  </t>
  </si>
  <si>
    <t>於</t>
    <rPh sb="0" eb="1">
      <t>オ</t>
    </rPh>
    <phoneticPr fontId="2"/>
  </si>
  <si>
    <t>海陽ヨットハーバー</t>
  </si>
  <si>
    <t>所属</t>
    <rPh sb="0" eb="2">
      <t>ショゾク</t>
    </rPh>
    <phoneticPr fontId="2"/>
  </si>
  <si>
    <t>氏名</t>
    <rPh sb="0" eb="2">
      <t>シメイ</t>
    </rPh>
    <phoneticPr fontId="2"/>
  </si>
  <si>
    <t>ｾｰﾙ
No.</t>
  </si>
  <si>
    <t>１Ｒ</t>
  </si>
  <si>
    <t>２Ｒ</t>
  </si>
  <si>
    <t>３Ｒ</t>
  </si>
  <si>
    <t>４Ｒ</t>
  </si>
  <si>
    <t>５Ｒ</t>
  </si>
  <si>
    <t>全R</t>
    <rPh sb="0" eb="1">
      <t>ゼン</t>
    </rPh>
    <phoneticPr fontId="2"/>
  </si>
  <si>
    <t>cut</t>
  </si>
  <si>
    <t>合計</t>
    <rPh sb="0" eb="2">
      <t>ゴウケイ</t>
    </rPh>
    <phoneticPr fontId="2"/>
  </si>
  <si>
    <t>順位</t>
    <rPh sb="0" eb="2">
      <t>ジュンイ</t>
    </rPh>
    <phoneticPr fontId="2"/>
  </si>
  <si>
    <t>着</t>
    <rPh sb="0" eb="1">
      <t>チャク</t>
    </rPh>
    <phoneticPr fontId="2"/>
  </si>
  <si>
    <t>確</t>
    <rPh sb="0" eb="1">
      <t>カク</t>
    </rPh>
    <phoneticPr fontId="2"/>
  </si>
  <si>
    <t>点</t>
    <rPh sb="0" eb="1">
      <t>テン</t>
    </rPh>
    <phoneticPr fontId="2"/>
  </si>
  <si>
    <t/>
  </si>
  <si>
    <t>海陽海洋クラブ</t>
  </si>
  <si>
    <t>石黒　武志</t>
  </si>
  <si>
    <t>DNC</t>
  </si>
  <si>
    <t>湘南ジュニアヨットクラブ</t>
  </si>
  <si>
    <t>川戸　樹理</t>
  </si>
  <si>
    <t>川戸　紅葉</t>
  </si>
  <si>
    <t>浅井　颯太</t>
  </si>
  <si>
    <t>横浜市民ヨットハーバージュニアヨットクラブ</t>
  </si>
  <si>
    <t>江の島ヨットクラブジュニア</t>
  </si>
  <si>
    <t>玉山　郁人</t>
  </si>
  <si>
    <t>蜂須賀　晋之介</t>
  </si>
  <si>
    <t>夢の島ヨットクラブ</t>
  </si>
  <si>
    <t>ＯＰ級</t>
    <phoneticPr fontId="5"/>
  </si>
  <si>
    <t>OCS</t>
    <phoneticPr fontId="5"/>
  </si>
  <si>
    <t>曇り</t>
    <rPh sb="0" eb="1">
      <t>クモ</t>
    </rPh>
    <phoneticPr fontId="5"/>
  </si>
  <si>
    <t>B クラス</t>
  </si>
  <si>
    <t>なごやジュニアヨットクラブ</t>
  </si>
  <si>
    <t>浜名湖ジュニアクラブ</t>
    <rPh sb="0" eb="3">
      <t>ハマナコ</t>
    </rPh>
    <phoneticPr fontId="5"/>
  </si>
  <si>
    <t>和歌山ジュニアヨットクラブ</t>
    <rPh sb="0" eb="3">
      <t>ワカヤマ</t>
    </rPh>
    <phoneticPr fontId="5"/>
  </si>
  <si>
    <t>B&amp;G福岡ジュニアヨット海洋クラブ</t>
    <rPh sb="3" eb="5">
      <t>フクオカ</t>
    </rPh>
    <phoneticPr fontId="5"/>
  </si>
  <si>
    <t>峰　琢磨</t>
    <rPh sb="0" eb="1">
      <t>ミネ</t>
    </rPh>
    <rPh sb="2" eb="4">
      <t>タクマ</t>
    </rPh>
    <phoneticPr fontId="5"/>
  </si>
  <si>
    <t>玉山　裕登</t>
    <rPh sb="3" eb="4">
      <t>ユウ</t>
    </rPh>
    <rPh sb="4" eb="5">
      <t>ト</t>
    </rPh>
    <phoneticPr fontId="5"/>
  </si>
  <si>
    <t>児玉　洋輝</t>
    <rPh sb="0" eb="2">
      <t>コダマ</t>
    </rPh>
    <rPh sb="3" eb="4">
      <t>ヨウ</t>
    </rPh>
    <rPh sb="4" eb="5">
      <t>カガヤ</t>
    </rPh>
    <phoneticPr fontId="1"/>
  </si>
  <si>
    <t>大橋　佳佑</t>
    <rPh sb="0" eb="2">
      <t>オオハシ</t>
    </rPh>
    <rPh sb="3" eb="4">
      <t>カ</t>
    </rPh>
    <rPh sb="4" eb="5">
      <t>ユウ</t>
    </rPh>
    <phoneticPr fontId="5"/>
  </si>
  <si>
    <t>かながわジュニアヨットクラブワンダラーズ</t>
  </si>
  <si>
    <t>琵琶湖ジュニアヨットクラブ</t>
    <rPh sb="0" eb="3">
      <t>ビワコ</t>
    </rPh>
    <phoneticPr fontId="5"/>
  </si>
  <si>
    <t>中央区ヨット連盟</t>
    <rPh sb="0" eb="2">
      <t>チュウオウ</t>
    </rPh>
    <rPh sb="2" eb="3">
      <t>ク</t>
    </rPh>
    <rPh sb="6" eb="8">
      <t>レンメイ</t>
    </rPh>
    <phoneticPr fontId="5"/>
  </si>
  <si>
    <t>西尾　勇輝</t>
    <rPh sb="0" eb="2">
      <t>ニシオ</t>
    </rPh>
    <rPh sb="3" eb="5">
      <t>ユウキ</t>
    </rPh>
    <phoneticPr fontId="5"/>
  </si>
  <si>
    <t>矢野　伸一郎</t>
    <rPh sb="0" eb="2">
      <t>ヤノ</t>
    </rPh>
    <rPh sb="3" eb="6">
      <t>シンイチロウ</t>
    </rPh>
    <phoneticPr fontId="5"/>
  </si>
  <si>
    <t>中島　成興</t>
    <rPh sb="0" eb="2">
      <t>ナカジマ</t>
    </rPh>
    <rPh sb="3" eb="4">
      <t>ナリ</t>
    </rPh>
    <phoneticPr fontId="5"/>
  </si>
  <si>
    <t>神木　颯太</t>
    <rPh sb="0" eb="2">
      <t>カミキ</t>
    </rPh>
    <rPh sb="3" eb="4">
      <t>ハヤテ</t>
    </rPh>
    <rPh sb="4" eb="5">
      <t>タ</t>
    </rPh>
    <phoneticPr fontId="5"/>
  </si>
  <si>
    <t>倉橋　知央</t>
    <rPh sb="0" eb="2">
      <t>クラハシ</t>
    </rPh>
    <rPh sb="3" eb="4">
      <t>シ</t>
    </rPh>
    <rPh sb="4" eb="5">
      <t>オウ</t>
    </rPh>
    <phoneticPr fontId="1"/>
  </si>
  <si>
    <t>本多　佑基</t>
    <rPh sb="0" eb="2">
      <t>ホンダ</t>
    </rPh>
    <rPh sb="3" eb="4">
      <t>ユウ</t>
    </rPh>
    <rPh sb="4" eb="5">
      <t>キ</t>
    </rPh>
    <phoneticPr fontId="1"/>
  </si>
  <si>
    <t>杉浦　涼斗</t>
    <rPh sb="0" eb="2">
      <t>スギウラ</t>
    </rPh>
    <rPh sb="3" eb="4">
      <t>リョウ</t>
    </rPh>
    <rPh sb="4" eb="5">
      <t>ハカル</t>
    </rPh>
    <phoneticPr fontId="1"/>
  </si>
  <si>
    <t>藤木　一誓</t>
    <rPh sb="0" eb="2">
      <t>フジキ</t>
    </rPh>
    <rPh sb="3" eb="4">
      <t>１</t>
    </rPh>
    <rPh sb="4" eb="5">
      <t>チカ</t>
    </rPh>
    <phoneticPr fontId="5"/>
  </si>
  <si>
    <t>池田　健人</t>
    <rPh sb="0" eb="2">
      <t>イケダ</t>
    </rPh>
    <rPh sb="3" eb="5">
      <t>ケント</t>
    </rPh>
    <phoneticPr fontId="5"/>
  </si>
  <si>
    <t>神谷　仁</t>
    <rPh sb="0" eb="2">
      <t>カミヤ</t>
    </rPh>
    <rPh sb="3" eb="4">
      <t>ジン</t>
    </rPh>
    <phoneticPr fontId="5"/>
  </si>
  <si>
    <t>三浦　凪砂</t>
    <rPh sb="0" eb="2">
      <t>ミウラ</t>
    </rPh>
    <rPh sb="3" eb="4">
      <t>ナギ</t>
    </rPh>
    <rPh sb="4" eb="5">
      <t>サ</t>
    </rPh>
    <phoneticPr fontId="5"/>
  </si>
  <si>
    <t>藤本　優</t>
    <rPh sb="0" eb="2">
      <t>フジモト</t>
    </rPh>
    <rPh sb="3" eb="4">
      <t>ユウ</t>
    </rPh>
    <phoneticPr fontId="5"/>
  </si>
  <si>
    <t>小木曽　涼</t>
    <rPh sb="0" eb="3">
      <t>コギソ</t>
    </rPh>
    <rPh sb="4" eb="5">
      <t>リョウ</t>
    </rPh>
    <phoneticPr fontId="5"/>
  </si>
  <si>
    <t>岸　裕花</t>
    <rPh sb="0" eb="1">
      <t>キシ</t>
    </rPh>
    <rPh sb="2" eb="3">
      <t>ユウ</t>
    </rPh>
    <rPh sb="3" eb="4">
      <t>ハナ</t>
    </rPh>
    <phoneticPr fontId="5"/>
  </si>
  <si>
    <t>佐藤　春菜</t>
    <rPh sb="0" eb="2">
      <t>サトウ</t>
    </rPh>
    <rPh sb="3" eb="5">
      <t>ハルナ</t>
    </rPh>
    <phoneticPr fontId="5"/>
  </si>
  <si>
    <t>岸　勝太</t>
    <rPh sb="0" eb="1">
      <t>キシ</t>
    </rPh>
    <rPh sb="2" eb="3">
      <t>カ</t>
    </rPh>
    <rPh sb="3" eb="4">
      <t>タ</t>
    </rPh>
    <phoneticPr fontId="5"/>
  </si>
  <si>
    <t>須河内　翔</t>
    <rPh sb="0" eb="1">
      <t>ス</t>
    </rPh>
    <rPh sb="1" eb="3">
      <t>カワチ</t>
    </rPh>
    <rPh sb="4" eb="5">
      <t>ショウ</t>
    </rPh>
    <phoneticPr fontId="5"/>
  </si>
  <si>
    <t>辻　翔太</t>
    <rPh sb="0" eb="1">
      <t>ツジ</t>
    </rPh>
    <rPh sb="2" eb="4">
      <t>ショウタ</t>
    </rPh>
    <phoneticPr fontId="5"/>
  </si>
  <si>
    <t>辻　アンナ</t>
    <rPh sb="0" eb="1">
      <t>ツジ</t>
    </rPh>
    <phoneticPr fontId="5"/>
  </si>
  <si>
    <t>村山　航大</t>
    <rPh sb="0" eb="2">
      <t>ムラヤマ</t>
    </rPh>
    <rPh sb="3" eb="5">
      <t>コウダイ</t>
    </rPh>
    <phoneticPr fontId="5"/>
  </si>
  <si>
    <t>菅野　翔</t>
    <rPh sb="0" eb="2">
      <t>スガノ</t>
    </rPh>
    <rPh sb="3" eb="4">
      <t>ショウ</t>
    </rPh>
    <phoneticPr fontId="5"/>
  </si>
  <si>
    <t>芦垣　大河</t>
    <rPh sb="0" eb="1">
      <t>アシ</t>
    </rPh>
    <rPh sb="1" eb="2">
      <t>カキ</t>
    </rPh>
    <rPh sb="3" eb="5">
      <t>タイガ</t>
    </rPh>
    <phoneticPr fontId="5"/>
  </si>
  <si>
    <t>三上　大智</t>
    <rPh sb="0" eb="2">
      <t>ミカミ</t>
    </rPh>
    <rPh sb="3" eb="5">
      <t>ダイチ</t>
    </rPh>
    <phoneticPr fontId="5"/>
  </si>
  <si>
    <t>松原　穂岳</t>
    <rPh sb="0" eb="2">
      <t>マツバラ</t>
    </rPh>
    <rPh sb="3" eb="4">
      <t>ホ</t>
    </rPh>
    <rPh sb="4" eb="5">
      <t>タケ</t>
    </rPh>
    <phoneticPr fontId="1"/>
  </si>
  <si>
    <t>吉見　有生</t>
    <rPh sb="0" eb="2">
      <t>ヨシミ</t>
    </rPh>
    <rPh sb="3" eb="4">
      <t>タモツ</t>
    </rPh>
    <rPh sb="4" eb="5">
      <t>ナマ</t>
    </rPh>
    <phoneticPr fontId="5"/>
  </si>
  <si>
    <t>山田　大夢</t>
    <rPh sb="0" eb="2">
      <t>ヤマダ</t>
    </rPh>
    <rPh sb="3" eb="4">
      <t>オオ</t>
    </rPh>
    <rPh sb="4" eb="5">
      <t>ユメ</t>
    </rPh>
    <phoneticPr fontId="1"/>
  </si>
  <si>
    <t>西尾　拓大</t>
    <rPh sb="0" eb="2">
      <t>ニシオ</t>
    </rPh>
    <rPh sb="3" eb="4">
      <t>タク</t>
    </rPh>
    <rPh sb="4" eb="5">
      <t>ダイ</t>
    </rPh>
    <phoneticPr fontId="1"/>
  </si>
  <si>
    <t>山崎　莞太</t>
    <rPh sb="0" eb="2">
      <t>ヤマザキ</t>
    </rPh>
    <rPh sb="3" eb="4">
      <t>カン</t>
    </rPh>
    <rPh sb="4" eb="5">
      <t>タ</t>
    </rPh>
    <phoneticPr fontId="1"/>
  </si>
  <si>
    <t>岡田　大治</t>
    <rPh sb="0" eb="2">
      <t>オカダ</t>
    </rPh>
    <rPh sb="3" eb="5">
      <t>オオハル</t>
    </rPh>
    <phoneticPr fontId="5"/>
  </si>
  <si>
    <t>河合　悠太</t>
    <rPh sb="0" eb="2">
      <t>カワイ</t>
    </rPh>
    <rPh sb="3" eb="5">
      <t>ユウタ</t>
    </rPh>
    <phoneticPr fontId="5"/>
  </si>
  <si>
    <t>石川　航</t>
    <rPh sb="0" eb="2">
      <t>イシカワ</t>
    </rPh>
    <rPh sb="3" eb="4">
      <t>ワタル</t>
    </rPh>
    <phoneticPr fontId="5"/>
  </si>
  <si>
    <t>冨田　堅心</t>
    <rPh sb="0" eb="2">
      <t>トミタ</t>
    </rPh>
    <rPh sb="3" eb="4">
      <t>カタ</t>
    </rPh>
    <rPh sb="4" eb="5">
      <t>シン</t>
    </rPh>
    <phoneticPr fontId="5"/>
  </si>
  <si>
    <t>玉山　義規</t>
    <rPh sb="0" eb="2">
      <t>タマヤマ</t>
    </rPh>
    <rPh sb="3" eb="5">
      <t>ヨシノリ</t>
    </rPh>
    <phoneticPr fontId="5"/>
  </si>
  <si>
    <t>玉山　雄大</t>
    <rPh sb="0" eb="2">
      <t>タマヤマ</t>
    </rPh>
    <rPh sb="3" eb="5">
      <t>ユウダイ</t>
    </rPh>
    <phoneticPr fontId="5"/>
  </si>
  <si>
    <t>DNF</t>
  </si>
  <si>
    <t>2011　　スプリングジュニアカップ</t>
    <phoneticPr fontId="5"/>
  </si>
  <si>
    <t>晴れ</t>
    <rPh sb="0" eb="1">
      <t>ハ</t>
    </rPh>
    <phoneticPr fontId="5"/>
  </si>
  <si>
    <t>中止</t>
    <rPh sb="0" eb="2">
      <t>チュウシ</t>
    </rPh>
    <phoneticPr fontId="5"/>
  </si>
  <si>
    <t>神木　耀太</t>
    <rPh sb="0" eb="2">
      <t>カミキ</t>
    </rPh>
    <rPh sb="3" eb="4">
      <t>アカル</t>
    </rPh>
    <rPh sb="4" eb="5">
      <t>タ</t>
    </rPh>
    <phoneticPr fontId="5"/>
  </si>
  <si>
    <t>倉橋　直暉</t>
    <rPh sb="0" eb="2">
      <t>クラハシ</t>
    </rPh>
    <rPh sb="3" eb="4">
      <t>ナオ</t>
    </rPh>
    <rPh sb="4" eb="5">
      <t>ヒサシ</t>
    </rPh>
    <phoneticPr fontId="1"/>
  </si>
  <si>
    <t>須河内　茉里</t>
    <rPh sb="0" eb="1">
      <t>ス</t>
    </rPh>
    <rPh sb="1" eb="3">
      <t>カワチ</t>
    </rPh>
    <rPh sb="4" eb="5">
      <t>マツ</t>
    </rPh>
    <rPh sb="5" eb="6">
      <t>リ</t>
    </rPh>
    <phoneticPr fontId="5"/>
  </si>
  <si>
    <t>岡村　大暉</t>
    <rPh sb="0" eb="2">
      <t>オカムラ</t>
    </rPh>
    <rPh sb="3" eb="4">
      <t>ダイ</t>
    </rPh>
    <rPh sb="4" eb="5">
      <t>ヒカリ</t>
    </rPh>
    <phoneticPr fontId="5"/>
  </si>
  <si>
    <t>DNS</t>
  </si>
  <si>
    <t>６Ｒ</t>
    <phoneticPr fontId="5"/>
  </si>
  <si>
    <t>７Ｒ</t>
    <phoneticPr fontId="5"/>
  </si>
  <si>
    <t>８Ｒ</t>
    <phoneticPr fontId="5"/>
  </si>
  <si>
    <t>最大</t>
    <rPh sb="0" eb="2">
      <t>サイダイ</t>
    </rPh>
    <phoneticPr fontId="5"/>
  </si>
  <si>
    <t>６Ｒ</t>
  </si>
  <si>
    <t>７Ｒ</t>
  </si>
  <si>
    <t>８Ｒ</t>
  </si>
  <si>
    <t>OCS</t>
    <phoneticPr fontId="5"/>
  </si>
  <si>
    <t>OCS</t>
    <phoneticPr fontId="5"/>
  </si>
  <si>
    <t>CUT</t>
    <phoneticPr fontId="5"/>
  </si>
  <si>
    <t>大会名　</t>
    <rPh sb="0" eb="3">
      <t>タイカイメイ</t>
    </rPh>
    <phoneticPr fontId="2"/>
  </si>
  <si>
    <t>A クラス</t>
  </si>
  <si>
    <t>学年</t>
    <rPh sb="0" eb="2">
      <t>ガクネン</t>
    </rPh>
    <phoneticPr fontId="5"/>
  </si>
  <si>
    <t>総合</t>
    <rPh sb="0" eb="2">
      <t>ソウゴウ</t>
    </rPh>
    <phoneticPr fontId="2"/>
  </si>
  <si>
    <t>順位</t>
    <rPh sb="0" eb="2">
      <t>ジュンイ</t>
    </rPh>
    <phoneticPr fontId="5"/>
  </si>
  <si>
    <t>小学生</t>
    <rPh sb="0" eb="3">
      <t>ショウガクセイ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</si>
</sst>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\ &quot;m&quot;"/>
    <numFmt numFmtId="177" formatCode="0.0\ &quot;m/s&quot;"/>
    <numFmt numFmtId="178" formatCode="General\ &quot;°&quot;"/>
    <numFmt numFmtId="179" formatCode="#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8"/>
      <color theme="1"/>
      <name val="ＭＳ Ｐゴシック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39" xfId="1" applyFont="1" applyBorder="1" applyAlignment="1">
      <alignment horizontal="center" vertical="center" shrinkToFit="1"/>
    </xf>
    <xf numFmtId="0" fontId="1" fillId="0" borderId="30" xfId="1" applyFont="1" applyBorder="1" applyAlignment="1">
      <alignment horizontal="center" vertical="center" shrinkToFit="1"/>
    </xf>
    <xf numFmtId="0" fontId="1" fillId="0" borderId="23" xfId="1" applyFont="1" applyBorder="1" applyAlignment="1">
      <alignment horizontal="center" vertical="center" shrinkToFit="1"/>
    </xf>
    <xf numFmtId="0" fontId="1" fillId="0" borderId="40" xfId="1" applyFont="1" applyBorder="1" applyAlignment="1">
      <alignment horizontal="center" vertical="center" shrinkToFit="1"/>
    </xf>
    <xf numFmtId="0" fontId="1" fillId="0" borderId="19" xfId="1" applyFont="1" applyBorder="1" applyAlignment="1">
      <alignment horizontal="center" vertical="center" shrinkToFit="1"/>
    </xf>
    <xf numFmtId="0" fontId="1" fillId="0" borderId="1" xfId="1" applyFont="1" applyBorder="1" applyAlignment="1">
      <alignment horizontal="center" vertical="center" shrinkToFit="1"/>
    </xf>
    <xf numFmtId="0" fontId="1" fillId="0" borderId="11" xfId="1" applyFont="1" applyBorder="1" applyAlignment="1">
      <alignment horizontal="center" vertical="center" shrinkToFit="1"/>
    </xf>
    <xf numFmtId="0" fontId="1" fillId="0" borderId="4" xfId="1" applyFont="1" applyBorder="1" applyAlignment="1">
      <alignment horizontal="center" vertical="center" shrinkToFit="1"/>
    </xf>
    <xf numFmtId="0" fontId="1" fillId="0" borderId="13" xfId="1" applyFont="1" applyBorder="1" applyAlignment="1">
      <alignment horizontal="center" vertical="center" shrinkToFit="1"/>
    </xf>
    <xf numFmtId="0" fontId="1" fillId="0" borderId="6" xfId="1" applyFont="1" applyBorder="1" applyAlignment="1">
      <alignment horizontal="center" vertical="center" shrinkToFit="1"/>
    </xf>
    <xf numFmtId="0" fontId="1" fillId="0" borderId="21" xfId="1" applyFont="1" applyFill="1" applyBorder="1" applyAlignment="1" applyProtection="1">
      <alignment horizontal="left" vertical="center" indent="1" shrinkToFit="1"/>
    </xf>
    <xf numFmtId="0" fontId="1" fillId="0" borderId="23" xfId="1" applyFont="1" applyFill="1" applyBorder="1" applyAlignment="1" applyProtection="1">
      <alignment horizontal="center" vertical="center" shrinkToFit="1"/>
    </xf>
    <xf numFmtId="0" fontId="1" fillId="0" borderId="27" xfId="1" applyFont="1" applyFill="1" applyBorder="1" applyAlignment="1" applyProtection="1">
      <alignment horizontal="center" vertical="center" shrinkToFit="1"/>
    </xf>
    <xf numFmtId="0" fontId="1" fillId="0" borderId="16" xfId="1" applyFont="1" applyBorder="1" applyAlignment="1" applyProtection="1">
      <alignment horizontal="center" vertical="center" shrinkToFit="1"/>
    </xf>
    <xf numFmtId="0" fontId="1" fillId="0" borderId="23" xfId="1" applyFont="1" applyBorder="1" applyAlignment="1" applyProtection="1">
      <alignment horizontal="center" vertical="center" shrinkToFit="1"/>
    </xf>
    <xf numFmtId="0" fontId="1" fillId="0" borderId="14" xfId="1" applyFont="1" applyBorder="1" applyAlignment="1" applyProtection="1">
      <alignment horizontal="center" vertical="center" shrinkToFit="1"/>
    </xf>
    <xf numFmtId="179" fontId="1" fillId="0" borderId="15" xfId="1" applyNumberFormat="1" applyFont="1" applyBorder="1" applyAlignment="1" applyProtection="1">
      <alignment horizontal="center" vertical="center" shrinkToFit="1"/>
    </xf>
    <xf numFmtId="0" fontId="1" fillId="0" borderId="21" xfId="1" applyFont="1" applyBorder="1" applyAlignment="1" applyProtection="1">
      <alignment horizontal="center" vertical="center" shrinkToFit="1"/>
    </xf>
    <xf numFmtId="179" fontId="1" fillId="0" borderId="16" xfId="1" applyNumberFormat="1" applyFont="1" applyBorder="1" applyAlignment="1" applyProtection="1">
      <alignment horizontal="center" vertical="center" shrinkToFit="1"/>
    </xf>
    <xf numFmtId="179" fontId="1" fillId="0" borderId="5" xfId="1" applyNumberFormat="1" applyFont="1" applyFill="1" applyBorder="1" applyAlignment="1">
      <alignment horizontal="center" vertical="center" shrinkToFit="1"/>
    </xf>
    <xf numFmtId="179" fontId="1" fillId="0" borderId="7" xfId="1" applyNumberFormat="1" applyFont="1" applyBorder="1" applyAlignment="1" applyProtection="1">
      <alignment horizontal="center" vertical="center" shrinkToFit="1"/>
    </xf>
    <xf numFmtId="0" fontId="1" fillId="0" borderId="7" xfId="1" applyFont="1" applyFill="1" applyBorder="1" applyAlignment="1" applyProtection="1">
      <alignment horizontal="center" vertical="center" shrinkToFit="1"/>
      <protection locked="0"/>
    </xf>
    <xf numFmtId="0" fontId="1" fillId="0" borderId="3" xfId="1" applyFont="1" applyFill="1" applyBorder="1" applyAlignment="1" applyProtection="1">
      <alignment horizontal="left" vertical="center" indent="1" shrinkToFit="1"/>
    </xf>
    <xf numFmtId="0" fontId="1" fillId="0" borderId="18" xfId="1" applyFont="1" applyFill="1" applyBorder="1" applyAlignment="1" applyProtection="1">
      <alignment horizontal="center" vertical="center" shrinkToFit="1"/>
    </xf>
    <xf numFmtId="0" fontId="1" fillId="0" borderId="28" xfId="1" applyFont="1" applyFill="1" applyBorder="1" applyAlignment="1" applyProtection="1">
      <alignment horizontal="center" vertical="center" shrinkToFit="1"/>
    </xf>
    <xf numFmtId="0" fontId="1" fillId="0" borderId="12" xfId="1" applyFont="1" applyBorder="1" applyAlignment="1" applyProtection="1">
      <alignment horizontal="center" vertical="center" shrinkToFit="1"/>
    </xf>
    <xf numFmtId="0" fontId="1" fillId="0" borderId="18" xfId="1" applyFont="1" applyBorder="1" applyAlignment="1" applyProtection="1">
      <alignment horizontal="center" vertical="center" shrinkToFit="1"/>
    </xf>
    <xf numFmtId="0" fontId="1" fillId="0" borderId="2" xfId="1" applyFont="1" applyBorder="1" applyAlignment="1" applyProtection="1">
      <alignment horizontal="center" vertical="center" shrinkToFit="1"/>
    </xf>
    <xf numFmtId="179" fontId="1" fillId="0" borderId="10" xfId="1" applyNumberFormat="1" applyFont="1" applyBorder="1" applyAlignment="1" applyProtection="1">
      <alignment horizontal="center" vertical="center" shrinkToFit="1"/>
    </xf>
    <xf numFmtId="0" fontId="1" fillId="0" borderId="3" xfId="1" applyFont="1" applyBorder="1" applyAlignment="1" applyProtection="1">
      <alignment horizontal="center" vertical="center" shrinkToFit="1"/>
    </xf>
    <xf numFmtId="179" fontId="1" fillId="0" borderId="12" xfId="1" applyNumberFormat="1" applyFont="1" applyBorder="1" applyAlignment="1" applyProtection="1">
      <alignment horizontal="center" vertical="center" shrinkToFit="1"/>
    </xf>
    <xf numFmtId="0" fontId="1" fillId="0" borderId="18" xfId="1" applyNumberFormat="1" applyFont="1" applyBorder="1" applyAlignment="1" applyProtection="1">
      <alignment horizontal="center" vertical="center" shrinkToFit="1"/>
    </xf>
    <xf numFmtId="0" fontId="1" fillId="0" borderId="2" xfId="1" applyNumberFormat="1" applyFont="1" applyBorder="1" applyAlignment="1" applyProtection="1">
      <alignment horizontal="center" vertical="center" shrinkToFit="1"/>
    </xf>
    <xf numFmtId="0" fontId="1" fillId="0" borderId="3" xfId="1" applyNumberFormat="1" applyFont="1" applyBorder="1" applyAlignment="1" applyProtection="1">
      <alignment horizontal="center" vertical="center" shrinkToFit="1"/>
    </xf>
    <xf numFmtId="0" fontId="1" fillId="0" borderId="4" xfId="1" applyFont="1" applyFill="1" applyBorder="1" applyAlignment="1" applyProtection="1">
      <alignment horizontal="center" vertical="center" shrinkToFit="1"/>
    </xf>
    <xf numFmtId="0" fontId="1" fillId="0" borderId="19" xfId="1" applyFont="1" applyFill="1" applyBorder="1" applyAlignment="1" applyProtection="1">
      <alignment horizontal="center" vertical="center" shrinkToFit="1"/>
    </xf>
    <xf numFmtId="0" fontId="1" fillId="0" borderId="29" xfId="1" applyFont="1" applyFill="1" applyBorder="1" applyAlignment="1" applyProtection="1">
      <alignment horizontal="center" vertical="center" shrinkToFit="1"/>
    </xf>
    <xf numFmtId="0" fontId="1" fillId="0" borderId="13" xfId="1" applyFont="1" applyBorder="1" applyAlignment="1" applyProtection="1">
      <alignment horizontal="center" vertical="center" shrinkToFit="1"/>
    </xf>
    <xf numFmtId="0" fontId="1" fillId="0" borderId="19" xfId="1" applyFont="1" applyBorder="1" applyAlignment="1" applyProtection="1">
      <alignment horizontal="center" vertical="center" shrinkToFit="1"/>
    </xf>
    <xf numFmtId="0" fontId="1" fillId="0" borderId="1" xfId="1" applyFont="1" applyBorder="1" applyAlignment="1" applyProtection="1">
      <alignment horizontal="center" vertical="center" shrinkToFit="1"/>
    </xf>
    <xf numFmtId="179" fontId="1" fillId="0" borderId="11" xfId="1" applyNumberFormat="1" applyFont="1" applyBorder="1" applyAlignment="1" applyProtection="1">
      <alignment horizontal="center" vertical="center" shrinkToFit="1"/>
    </xf>
    <xf numFmtId="0" fontId="1" fillId="0" borderId="4" xfId="1" applyFont="1" applyBorder="1" applyAlignment="1" applyProtection="1">
      <alignment horizontal="center" vertical="center" shrinkToFit="1"/>
    </xf>
    <xf numFmtId="179" fontId="1" fillId="0" borderId="13" xfId="1" applyNumberFormat="1" applyFont="1" applyBorder="1" applyAlignment="1" applyProtection="1">
      <alignment horizontal="center" vertical="center" shrinkToFit="1"/>
    </xf>
    <xf numFmtId="179" fontId="1" fillId="0" borderId="20" xfId="1" applyNumberFormat="1" applyFont="1" applyBorder="1" applyAlignment="1" applyProtection="1">
      <alignment horizontal="center" vertical="center" shrinkToFit="1"/>
    </xf>
    <xf numFmtId="0" fontId="1" fillId="0" borderId="37" xfId="1" applyFont="1" applyBorder="1" applyAlignment="1">
      <alignment horizontal="center" vertical="center" shrinkToFit="1"/>
    </xf>
    <xf numFmtId="0" fontId="1" fillId="0" borderId="25" xfId="1" applyFont="1" applyBorder="1" applyAlignment="1">
      <alignment horizontal="center" vertical="center" shrinkToFit="1"/>
    </xf>
    <xf numFmtId="0" fontId="1" fillId="0" borderId="25" xfId="1" applyFont="1" applyBorder="1" applyAlignment="1">
      <alignment vertical="center" shrinkToFit="1"/>
    </xf>
    <xf numFmtId="0" fontId="1" fillId="0" borderId="0" xfId="1" applyFont="1" applyBorder="1" applyAlignment="1">
      <alignment horizontal="distributed" vertical="center" shrinkToFit="1"/>
    </xf>
    <xf numFmtId="0" fontId="1" fillId="0" borderId="38" xfId="1" applyFont="1" applyBorder="1"/>
    <xf numFmtId="0" fontId="1" fillId="0" borderId="0" xfId="1" applyFont="1"/>
    <xf numFmtId="0" fontId="9" fillId="0" borderId="38" xfId="0" applyFont="1" applyBorder="1">
      <alignment vertical="center"/>
    </xf>
    <xf numFmtId="0" fontId="1" fillId="0" borderId="34" xfId="1" applyFont="1" applyBorder="1" applyAlignment="1">
      <alignment horizontal="center" vertical="center" shrinkToFit="1"/>
    </xf>
    <xf numFmtId="0" fontId="1" fillId="0" borderId="9" xfId="1" applyFont="1" applyBorder="1" applyAlignment="1">
      <alignment horizontal="center" vertical="center" shrinkToFit="1"/>
    </xf>
    <xf numFmtId="0" fontId="0" fillId="0" borderId="44" xfId="0" applyFont="1" applyBorder="1">
      <alignment vertical="center"/>
    </xf>
    <xf numFmtId="0" fontId="0" fillId="0" borderId="0" xfId="0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56" fontId="3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1" applyFont="1" applyAlignment="1">
      <alignment horizontal="right" vertical="center"/>
    </xf>
    <xf numFmtId="0" fontId="1" fillId="0" borderId="25" xfId="1" applyFont="1" applyBorder="1" applyAlignment="1">
      <alignment horizontal="center" vertical="center" shrinkToFit="1"/>
    </xf>
    <xf numFmtId="0" fontId="1" fillId="0" borderId="27" xfId="1" applyFont="1" applyBorder="1" applyAlignment="1" applyProtection="1">
      <alignment horizontal="center" vertical="center" shrinkToFit="1"/>
    </xf>
    <xf numFmtId="0" fontId="1" fillId="0" borderId="28" xfId="1" applyFont="1" applyBorder="1" applyAlignment="1" applyProtection="1">
      <alignment horizontal="center" vertical="center" shrinkToFit="1"/>
    </xf>
    <xf numFmtId="0" fontId="1" fillId="0" borderId="29" xfId="1" applyFont="1" applyBorder="1" applyAlignment="1" applyProtection="1">
      <alignment horizontal="center" vertical="center" shrinkToFit="1"/>
    </xf>
    <xf numFmtId="0" fontId="1" fillId="0" borderId="0" xfId="1" applyFont="1" applyBorder="1" applyAlignment="1">
      <alignment horizontal="center" vertical="center" shrinkToFit="1"/>
    </xf>
    <xf numFmtId="0" fontId="1" fillId="0" borderId="35" xfId="1" applyFont="1" applyBorder="1" applyAlignment="1">
      <alignment vertical="center" shrinkToFit="1"/>
    </xf>
    <xf numFmtId="0" fontId="1" fillId="0" borderId="36" xfId="1" applyFont="1" applyBorder="1" applyAlignment="1">
      <alignment vertical="center" shrinkToFit="1"/>
    </xf>
    <xf numFmtId="0" fontId="1" fillId="2" borderId="18" xfId="1" applyFont="1" applyFill="1" applyBorder="1" applyAlignment="1" applyProtection="1">
      <alignment horizontal="center" vertical="center" shrinkToFit="1"/>
    </xf>
    <xf numFmtId="0" fontId="1" fillId="2" borderId="2" xfId="1" applyFont="1" applyFill="1" applyBorder="1" applyAlignment="1" applyProtection="1">
      <alignment horizontal="center" vertical="center" shrinkToFit="1"/>
    </xf>
    <xf numFmtId="179" fontId="1" fillId="2" borderId="10" xfId="1" applyNumberFormat="1" applyFont="1" applyFill="1" applyBorder="1" applyAlignment="1" applyProtection="1">
      <alignment horizontal="center" vertical="center" shrinkToFit="1"/>
    </xf>
    <xf numFmtId="0" fontId="1" fillId="2" borderId="3" xfId="1" applyFont="1" applyFill="1" applyBorder="1" applyAlignment="1" applyProtection="1">
      <alignment horizontal="center" vertical="center" shrinkToFit="1"/>
    </xf>
    <xf numFmtId="179" fontId="1" fillId="2" borderId="12" xfId="1" applyNumberFormat="1" applyFont="1" applyFill="1" applyBorder="1" applyAlignment="1" applyProtection="1">
      <alignment horizontal="center" vertical="center" shrinkToFit="1"/>
    </xf>
    <xf numFmtId="179" fontId="1" fillId="2" borderId="5" xfId="1" applyNumberFormat="1" applyFont="1" applyFill="1" applyBorder="1" applyAlignment="1">
      <alignment horizontal="center" vertical="center" shrinkToFit="1"/>
    </xf>
    <xf numFmtId="179" fontId="1" fillId="2" borderId="7" xfId="1" applyNumberFormat="1" applyFont="1" applyFill="1" applyBorder="1" applyAlignment="1" applyProtection="1">
      <alignment horizontal="center" vertical="center" shrinkToFit="1"/>
    </xf>
    <xf numFmtId="0" fontId="1" fillId="2" borderId="7" xfId="1" applyFont="1" applyFill="1" applyBorder="1" applyAlignment="1" applyProtection="1">
      <alignment horizontal="center" vertical="center" shrinkToFit="1"/>
      <protection locked="0"/>
    </xf>
    <xf numFmtId="0" fontId="13" fillId="0" borderId="35" xfId="0" applyFont="1" applyBorder="1">
      <alignment vertical="center"/>
    </xf>
    <xf numFmtId="0" fontId="1" fillId="0" borderId="36" xfId="1" applyFont="1" applyFill="1" applyBorder="1" applyAlignment="1">
      <alignment horizontal="center" vertical="center" shrinkToFit="1"/>
    </xf>
    <xf numFmtId="0" fontId="0" fillId="0" borderId="30" xfId="0" applyFont="1" applyBorder="1">
      <alignment vertical="center"/>
    </xf>
    <xf numFmtId="0" fontId="0" fillId="2" borderId="44" xfId="0" applyFont="1" applyFill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30" xfId="1" applyFont="1" applyBorder="1" applyAlignment="1" applyProtection="1">
      <alignment horizontal="center" vertical="center" shrinkToFit="1"/>
    </xf>
    <xf numFmtId="0" fontId="1" fillId="0" borderId="44" xfId="1" applyFont="1" applyBorder="1" applyAlignment="1" applyProtection="1">
      <alignment horizontal="center" vertical="center" shrinkToFit="1"/>
    </xf>
    <xf numFmtId="0" fontId="1" fillId="2" borderId="44" xfId="1" applyFont="1" applyFill="1" applyBorder="1" applyAlignment="1" applyProtection="1">
      <alignment horizontal="center" vertical="center" shrinkToFit="1"/>
    </xf>
    <xf numFmtId="0" fontId="1" fillId="0" borderId="6" xfId="1" applyFont="1" applyBorder="1" applyAlignment="1" applyProtection="1">
      <alignment horizontal="center" vertical="center" shrinkToFit="1"/>
    </xf>
    <xf numFmtId="0" fontId="1" fillId="0" borderId="4" xfId="1" applyFont="1" applyFill="1" applyBorder="1" applyAlignment="1" applyProtection="1">
      <alignment horizontal="left" vertical="center" indent="1" shrinkToFit="1"/>
    </xf>
    <xf numFmtId="0" fontId="1" fillId="0" borderId="3" xfId="1" applyFont="1" applyBorder="1" applyAlignment="1">
      <alignment horizontal="center" vertical="center" shrinkToFit="1"/>
    </xf>
    <xf numFmtId="0" fontId="1" fillId="0" borderId="2" xfId="1" applyFont="1" applyBorder="1" applyAlignment="1">
      <alignment horizontal="center" vertical="center" shrinkToFit="1"/>
    </xf>
    <xf numFmtId="0" fontId="1" fillId="0" borderId="12" xfId="1" applyFont="1" applyBorder="1" applyAlignment="1">
      <alignment horizontal="center" vertical="center" shrinkToFit="1"/>
    </xf>
    <xf numFmtId="178" fontId="1" fillId="0" borderId="42" xfId="1" applyNumberFormat="1" applyFont="1" applyBorder="1" applyAlignment="1">
      <alignment horizontal="center" vertical="center" shrinkToFit="1"/>
    </xf>
    <xf numFmtId="178" fontId="1" fillId="0" borderId="28" xfId="1" applyNumberFormat="1" applyFont="1" applyBorder="1" applyAlignment="1">
      <alignment horizontal="center" vertical="center" shrinkToFit="1"/>
    </xf>
    <xf numFmtId="178" fontId="1" fillId="0" borderId="8" xfId="1" applyNumberFormat="1" applyFont="1" applyBorder="1" applyAlignment="1">
      <alignment horizontal="center" vertical="center" shrinkToFit="1"/>
    </xf>
    <xf numFmtId="178" fontId="1" fillId="0" borderId="18" xfId="1" applyNumberFormat="1" applyFont="1" applyBorder="1" applyAlignment="1">
      <alignment horizontal="center" vertical="center" shrinkToFit="1"/>
    </xf>
    <xf numFmtId="178" fontId="1" fillId="0" borderId="2" xfId="1" applyNumberFormat="1" applyFont="1" applyBorder="1" applyAlignment="1">
      <alignment horizontal="center" vertical="center" shrinkToFit="1"/>
    </xf>
    <xf numFmtId="178" fontId="1" fillId="0" borderId="10" xfId="1" applyNumberFormat="1" applyFont="1" applyBorder="1" applyAlignment="1">
      <alignment horizontal="center" vertical="center" shrinkToFit="1"/>
    </xf>
    <xf numFmtId="178" fontId="1" fillId="0" borderId="3" xfId="1" applyNumberFormat="1" applyFont="1" applyBorder="1" applyAlignment="1">
      <alignment horizontal="center" vertical="center" shrinkToFit="1"/>
    </xf>
    <xf numFmtId="178" fontId="1" fillId="0" borderId="12" xfId="1" applyNumberFormat="1" applyFont="1" applyBorder="1" applyAlignment="1">
      <alignment horizontal="center" vertical="center" shrinkToFit="1"/>
    </xf>
    <xf numFmtId="21" fontId="1" fillId="0" borderId="18" xfId="1" applyNumberFormat="1" applyFont="1" applyBorder="1" applyAlignment="1">
      <alignment horizontal="center" vertical="center" shrinkToFit="1"/>
    </xf>
    <xf numFmtId="21" fontId="1" fillId="0" borderId="2" xfId="1" applyNumberFormat="1" applyFont="1" applyBorder="1" applyAlignment="1">
      <alignment horizontal="center" vertical="center" shrinkToFit="1"/>
    </xf>
    <xf numFmtId="21" fontId="1" fillId="0" borderId="10" xfId="1" applyNumberFormat="1" applyFont="1" applyBorder="1" applyAlignment="1">
      <alignment horizontal="center" vertical="center" shrinkToFit="1"/>
    </xf>
    <xf numFmtId="21" fontId="1" fillId="0" borderId="3" xfId="1" applyNumberFormat="1" applyFont="1" applyBorder="1" applyAlignment="1">
      <alignment horizontal="center" vertical="center" shrinkToFit="1"/>
    </xf>
    <xf numFmtId="21" fontId="1" fillId="0" borderId="12" xfId="1" applyNumberFormat="1" applyFont="1" applyBorder="1" applyAlignment="1">
      <alignment horizontal="center" vertical="center" shrinkToFit="1"/>
    </xf>
    <xf numFmtId="176" fontId="1" fillId="0" borderId="43" xfId="1" applyNumberFormat="1" applyFont="1" applyBorder="1" applyAlignment="1">
      <alignment horizontal="center" vertical="center" shrinkToFit="1"/>
    </xf>
    <xf numFmtId="176" fontId="1" fillId="0" borderId="29" xfId="1" applyNumberFormat="1" applyFont="1" applyBorder="1" applyAlignment="1">
      <alignment horizontal="center" vertical="center" shrinkToFit="1"/>
    </xf>
    <xf numFmtId="176" fontId="1" fillId="0" borderId="9" xfId="1" applyNumberFormat="1" applyFont="1" applyBorder="1" applyAlignment="1">
      <alignment horizontal="center" vertical="center" shrinkToFit="1"/>
    </xf>
    <xf numFmtId="176" fontId="1" fillId="0" borderId="19" xfId="1" applyNumberFormat="1" applyFont="1" applyBorder="1" applyAlignment="1">
      <alignment horizontal="center" vertical="center" shrinkToFit="1"/>
    </xf>
    <xf numFmtId="176" fontId="1" fillId="0" borderId="1" xfId="1" applyNumberFormat="1" applyFont="1" applyBorder="1" applyAlignment="1">
      <alignment horizontal="center" vertical="center" shrinkToFit="1"/>
    </xf>
    <xf numFmtId="176" fontId="1" fillId="0" borderId="11" xfId="1" applyNumberFormat="1" applyFont="1" applyBorder="1" applyAlignment="1">
      <alignment horizontal="center" vertical="center" shrinkToFit="1"/>
    </xf>
    <xf numFmtId="176" fontId="1" fillId="0" borderId="4" xfId="1" applyNumberFormat="1" applyFont="1" applyBorder="1" applyAlignment="1">
      <alignment horizontal="center" vertical="center" shrinkToFit="1"/>
    </xf>
    <xf numFmtId="176" fontId="1" fillId="0" borderId="13" xfId="1" applyNumberFormat="1" applyFont="1" applyBorder="1" applyAlignment="1">
      <alignment horizontal="center" vertical="center" shrinkToFit="1"/>
    </xf>
    <xf numFmtId="177" fontId="1" fillId="0" borderId="42" xfId="1" applyNumberFormat="1" applyFont="1" applyBorder="1" applyAlignment="1">
      <alignment horizontal="center" vertical="center" shrinkToFit="1"/>
    </xf>
    <xf numFmtId="177" fontId="1" fillId="0" borderId="28" xfId="1" applyNumberFormat="1" applyFont="1" applyBorder="1" applyAlignment="1">
      <alignment horizontal="center" vertical="center" shrinkToFit="1"/>
    </xf>
    <xf numFmtId="177" fontId="1" fillId="0" borderId="8" xfId="1" applyNumberFormat="1" applyFont="1" applyBorder="1" applyAlignment="1">
      <alignment horizontal="center" vertical="center" shrinkToFit="1"/>
    </xf>
    <xf numFmtId="177" fontId="1" fillId="0" borderId="18" xfId="1" applyNumberFormat="1" applyFont="1" applyBorder="1" applyAlignment="1">
      <alignment horizontal="center" vertical="center" shrinkToFit="1"/>
    </xf>
    <xf numFmtId="177" fontId="1" fillId="0" borderId="2" xfId="1" applyNumberFormat="1" applyFont="1" applyBorder="1" applyAlignment="1">
      <alignment horizontal="center" vertical="center" shrinkToFit="1"/>
    </xf>
    <xf numFmtId="177" fontId="1" fillId="0" borderId="10" xfId="1" applyNumberFormat="1" applyFont="1" applyBorder="1" applyAlignment="1">
      <alignment horizontal="center" vertical="center" shrinkToFit="1"/>
    </xf>
    <xf numFmtId="177" fontId="1" fillId="0" borderId="3" xfId="1" applyNumberFormat="1" applyFont="1" applyBorder="1" applyAlignment="1">
      <alignment horizontal="center" vertical="center" shrinkToFit="1"/>
    </xf>
    <xf numFmtId="177" fontId="1" fillId="0" borderId="12" xfId="1" applyNumberFormat="1" applyFont="1" applyBorder="1" applyAlignment="1">
      <alignment horizontal="center" vertical="center" shrinkToFit="1"/>
    </xf>
    <xf numFmtId="0" fontId="1" fillId="0" borderId="42" xfId="1" applyFont="1" applyBorder="1" applyAlignment="1">
      <alignment horizontal="center" vertical="center" shrinkToFit="1"/>
    </xf>
    <xf numFmtId="0" fontId="1" fillId="0" borderId="28" xfId="1" applyFont="1" applyBorder="1" applyAlignment="1">
      <alignment horizontal="center" vertical="center" shrinkToFit="1"/>
    </xf>
    <xf numFmtId="0" fontId="1" fillId="0" borderId="8" xfId="1" applyFont="1" applyBorder="1" applyAlignment="1">
      <alignment horizontal="center" vertical="center" shrinkToFit="1"/>
    </xf>
    <xf numFmtId="0" fontId="1" fillId="0" borderId="18" xfId="1" applyFont="1" applyBorder="1" applyAlignment="1">
      <alignment horizontal="center" vertical="center" shrinkToFit="1"/>
    </xf>
    <xf numFmtId="0" fontId="1" fillId="0" borderId="10" xfId="1" applyFont="1" applyBorder="1" applyAlignment="1">
      <alignment horizontal="center" vertical="center" shrinkToFit="1"/>
    </xf>
    <xf numFmtId="0" fontId="1" fillId="0" borderId="35" xfId="1" applyFont="1" applyBorder="1" applyAlignment="1">
      <alignment horizontal="center" vertical="center" shrinkToFit="1"/>
    </xf>
    <xf numFmtId="0" fontId="1" fillId="0" borderId="36" xfId="1" applyFont="1" applyBorder="1" applyAlignment="1">
      <alignment horizontal="center" vertical="center" shrinkToFit="1"/>
    </xf>
    <xf numFmtId="21" fontId="1" fillId="0" borderId="41" xfId="1" applyNumberFormat="1" applyFont="1" applyBorder="1" applyAlignment="1">
      <alignment horizontal="center" vertical="center" shrinkToFit="1"/>
    </xf>
    <xf numFmtId="21" fontId="1" fillId="0" borderId="27" xfId="1" applyNumberFormat="1" applyFont="1" applyBorder="1" applyAlignment="1">
      <alignment horizontal="center" vertical="center" shrinkToFit="1"/>
    </xf>
    <xf numFmtId="21" fontId="1" fillId="0" borderId="34" xfId="1" applyNumberFormat="1" applyFont="1" applyBorder="1" applyAlignment="1">
      <alignment horizontal="center" vertical="center" shrinkToFit="1"/>
    </xf>
    <xf numFmtId="21" fontId="1" fillId="0" borderId="21" xfId="1" applyNumberFormat="1" applyFont="1" applyBorder="1" applyAlignment="1">
      <alignment horizontal="center" vertical="center" shrinkToFit="1"/>
    </xf>
    <xf numFmtId="21" fontId="1" fillId="0" borderId="14" xfId="1" applyNumberFormat="1" applyFont="1" applyBorder="1" applyAlignment="1">
      <alignment horizontal="center" vertical="center" shrinkToFit="1"/>
    </xf>
    <xf numFmtId="21" fontId="1" fillId="0" borderId="16" xfId="1" applyNumberFormat="1" applyFont="1" applyBorder="1" applyAlignment="1">
      <alignment horizontal="center" vertical="center" shrinkToFit="1"/>
    </xf>
    <xf numFmtId="21" fontId="1" fillId="0" borderId="23" xfId="1" applyNumberFormat="1" applyFont="1" applyBorder="1" applyAlignment="1">
      <alignment horizontal="center" vertical="center" shrinkToFit="1"/>
    </xf>
    <xf numFmtId="21" fontId="1" fillId="0" borderId="15" xfId="1" applyNumberFormat="1" applyFont="1" applyBorder="1" applyAlignment="1">
      <alignment horizontal="center" vertical="center" shrinkToFit="1"/>
    </xf>
    <xf numFmtId="0" fontId="1" fillId="0" borderId="23" xfId="1" applyFont="1" applyBorder="1" applyAlignment="1">
      <alignment horizontal="center" vertical="center" shrinkToFit="1"/>
    </xf>
    <xf numFmtId="0" fontId="1" fillId="0" borderId="14" xfId="1" applyFont="1" applyBorder="1" applyAlignment="1">
      <alignment horizontal="center" vertical="center" shrinkToFit="1"/>
    </xf>
    <xf numFmtId="0" fontId="1" fillId="0" borderId="15" xfId="1" applyFont="1" applyBorder="1" applyAlignment="1">
      <alignment horizontal="center" vertical="center" shrinkToFit="1"/>
    </xf>
    <xf numFmtId="0" fontId="1" fillId="0" borderId="21" xfId="1" applyFont="1" applyBorder="1" applyAlignment="1">
      <alignment horizontal="center" vertical="center" shrinkToFit="1"/>
    </xf>
    <xf numFmtId="0" fontId="1" fillId="0" borderId="16" xfId="1" applyFont="1" applyBorder="1" applyAlignment="1">
      <alignment horizontal="center" vertical="center" shrinkToFit="1"/>
    </xf>
    <xf numFmtId="0" fontId="8" fillId="0" borderId="22" xfId="1" applyFont="1" applyBorder="1" applyAlignment="1">
      <alignment horizontal="center" vertical="center" shrinkToFit="1"/>
    </xf>
    <xf numFmtId="0" fontId="1" fillId="0" borderId="17" xfId="1" applyFont="1" applyBorder="1" applyAlignment="1">
      <alignment horizontal="center" vertical="center" shrinkToFit="1"/>
    </xf>
    <xf numFmtId="0" fontId="1" fillId="0" borderId="31" xfId="1" applyFont="1" applyBorder="1" applyAlignment="1">
      <alignment horizontal="center" vertical="center" shrinkToFit="1"/>
    </xf>
    <xf numFmtId="0" fontId="1" fillId="0" borderId="24" xfId="1" applyFont="1" applyBorder="1" applyAlignment="1">
      <alignment horizontal="center" vertical="center" shrinkToFit="1"/>
    </xf>
    <xf numFmtId="0" fontId="1" fillId="0" borderId="32" xfId="1" applyFont="1" applyBorder="1" applyAlignment="1">
      <alignment horizontal="center" vertical="center" wrapText="1" shrinkToFit="1"/>
    </xf>
    <xf numFmtId="0" fontId="1" fillId="0" borderId="33" xfId="1" applyFont="1" applyBorder="1" applyAlignment="1">
      <alignment horizontal="center" vertical="center" shrinkToFit="1"/>
    </xf>
    <xf numFmtId="0" fontId="1" fillId="0" borderId="37" xfId="1" applyFont="1" applyBorder="1" applyAlignment="1">
      <alignment horizontal="center" vertical="center" wrapText="1" shrinkToFit="1"/>
    </xf>
    <xf numFmtId="0" fontId="1" fillId="0" borderId="45" xfId="1" applyFont="1" applyBorder="1" applyAlignment="1">
      <alignment horizontal="center" vertical="center" wrapText="1" shrinkToFit="1"/>
    </xf>
    <xf numFmtId="0" fontId="7" fillId="0" borderId="0" xfId="1" applyFont="1" applyAlignment="1">
      <alignment horizontal="center" vertical="center"/>
    </xf>
    <xf numFmtId="21" fontId="1" fillId="0" borderId="42" xfId="1" applyNumberFormat="1" applyFont="1" applyBorder="1" applyAlignment="1">
      <alignment horizontal="center" vertical="center" shrinkToFit="1"/>
    </xf>
    <xf numFmtId="21" fontId="1" fillId="0" borderId="28" xfId="1" applyNumberFormat="1" applyFont="1" applyBorder="1" applyAlignment="1">
      <alignment horizontal="center" vertical="center" shrinkToFit="1"/>
    </xf>
    <xf numFmtId="21" fontId="1" fillId="0" borderId="8" xfId="1" applyNumberFormat="1" applyFont="1" applyBorder="1" applyAlignment="1">
      <alignment horizontal="center" vertical="center" shrinkToFit="1"/>
    </xf>
    <xf numFmtId="0" fontId="1" fillId="0" borderId="41" xfId="1" applyFont="1" applyBorder="1" applyAlignment="1">
      <alignment horizontal="center" vertical="center" shrinkToFit="1"/>
    </xf>
    <xf numFmtId="0" fontId="1" fillId="0" borderId="27" xfId="1" applyFont="1" applyBorder="1" applyAlignment="1">
      <alignment horizontal="center" vertical="center" shrinkToFit="1"/>
    </xf>
    <xf numFmtId="0" fontId="1" fillId="0" borderId="34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/>
    </xf>
    <xf numFmtId="58" fontId="7" fillId="0" borderId="0" xfId="1" applyNumberFormat="1" applyFont="1" applyAlignment="1">
      <alignment horizontal="center" vertical="center"/>
    </xf>
    <xf numFmtId="0" fontId="1" fillId="0" borderId="0" xfId="1" applyFont="1" applyBorder="1" applyAlignment="1">
      <alignment horizontal="center" vertical="center" shrinkToFit="1"/>
    </xf>
    <xf numFmtId="56" fontId="1" fillId="0" borderId="41" xfId="1" applyNumberFormat="1" applyFont="1" applyBorder="1" applyAlignment="1">
      <alignment horizontal="center" vertical="center" shrinkToFit="1"/>
    </xf>
    <xf numFmtId="56" fontId="1" fillId="0" borderId="27" xfId="1" applyNumberFormat="1" applyFont="1" applyBorder="1" applyAlignment="1">
      <alignment horizontal="center" vertical="center" shrinkToFit="1"/>
    </xf>
    <xf numFmtId="56" fontId="1" fillId="0" borderId="21" xfId="1" applyNumberFormat="1" applyFont="1" applyBorder="1" applyAlignment="1">
      <alignment horizontal="center" vertical="center" shrinkToFit="1"/>
    </xf>
    <xf numFmtId="56" fontId="1" fillId="0" borderId="46" xfId="1" applyNumberFormat="1" applyFont="1" applyBorder="1" applyAlignment="1">
      <alignment horizontal="center" vertical="center" shrinkToFit="1"/>
    </xf>
    <xf numFmtId="56" fontId="1" fillId="0" borderId="47" xfId="1" applyNumberFormat="1" applyFont="1" applyBorder="1" applyAlignment="1">
      <alignment horizontal="center" vertical="center" shrinkToFit="1"/>
    </xf>
    <xf numFmtId="56" fontId="1" fillId="0" borderId="48" xfId="1" applyNumberFormat="1" applyFont="1" applyBorder="1" applyAlignment="1">
      <alignment horizontal="center" vertical="center" shrinkToFit="1"/>
    </xf>
    <xf numFmtId="0" fontId="1" fillId="0" borderId="25" xfId="1" applyFont="1" applyBorder="1" applyAlignment="1">
      <alignment horizontal="center" vertical="center" shrinkToFit="1"/>
    </xf>
    <xf numFmtId="0" fontId="1" fillId="0" borderId="26" xfId="1" applyFont="1" applyBorder="1" applyAlignment="1">
      <alignment horizontal="center" vertical="center" shrinkToFit="1"/>
    </xf>
    <xf numFmtId="0" fontId="1" fillId="0" borderId="20" xfId="1" applyFont="1" applyBorder="1" applyAlignment="1">
      <alignment horizontal="center" vertical="center" shrinkToFit="1"/>
    </xf>
  </cellXfs>
  <cellStyles count="4">
    <cellStyle name="ハイパーリンク" xfId="2" builtinId="8" hidden="1"/>
    <cellStyle name="標準" xfId="0" builtinId="0"/>
    <cellStyle name="標準 2" xfId="1"/>
    <cellStyle name="表示済みのハイパーリンク" xfId="3" builtinId="9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abSelected="1" view="pageBreakPreview" zoomScaleSheetLayoutView="100" workbookViewId="0">
      <pane xSplit="4" ySplit="5" topLeftCell="E25" activePane="bottomRight" state="frozen"/>
      <selection pane="topRight" activeCell="G1" sqref="G1"/>
      <selection pane="bottomLeft" activeCell="A6" sqref="A6"/>
      <selection pane="bottomRight" activeCell="A48" sqref="A48"/>
    </sheetView>
  </sheetViews>
  <sheetFormatPr baseColWidth="12" defaultColWidth="8.83203125" defaultRowHeight="17" x14ac:dyDescent="0"/>
  <cols>
    <col min="1" max="1" width="40.1640625" bestFit="1" customWidth="1"/>
    <col min="2" max="2" width="14.33203125" bestFit="1" customWidth="1"/>
    <col min="3" max="3" width="12.33203125" hidden="1" customWidth="1"/>
    <col min="4" max="4" width="5.5" bestFit="1" customWidth="1"/>
    <col min="5" max="5" width="5.5" customWidth="1"/>
    <col min="6" max="7" width="5.1640625" bestFit="1" customWidth="1"/>
    <col min="8" max="8" width="3.5" bestFit="1" customWidth="1"/>
    <col min="9" max="10" width="5.1640625" bestFit="1" customWidth="1"/>
    <col min="11" max="11" width="3.5" bestFit="1" customWidth="1"/>
    <col min="12" max="13" width="5.1640625" bestFit="1" customWidth="1"/>
    <col min="14" max="14" width="3.5" bestFit="1" customWidth="1"/>
    <col min="15" max="16" width="5.1640625" bestFit="1" customWidth="1"/>
    <col min="17" max="17" width="3.5" bestFit="1" customWidth="1"/>
    <col min="18" max="19" width="5.1640625" bestFit="1" customWidth="1"/>
    <col min="20" max="20" width="3.5" bestFit="1" customWidth="1"/>
    <col min="21" max="22" width="5.1640625" bestFit="1" customWidth="1"/>
    <col min="23" max="23" width="3.5" bestFit="1" customWidth="1"/>
    <col min="24" max="25" width="5.1640625" bestFit="1" customWidth="1"/>
    <col min="26" max="26" width="3.5" bestFit="1" customWidth="1"/>
    <col min="27" max="29" width="3.33203125" bestFit="1" customWidth="1"/>
    <col min="30" max="30" width="5.1640625" bestFit="1" customWidth="1"/>
    <col min="31" max="31" width="4.1640625" bestFit="1" customWidth="1"/>
    <col min="32" max="33" width="5.1640625" bestFit="1" customWidth="1"/>
    <col min="34" max="34" width="5.1640625" customWidth="1"/>
  </cols>
  <sheetData>
    <row r="1" spans="1:34" s="56" customFormat="1" ht="20">
      <c r="A1" s="66" t="s">
        <v>101</v>
      </c>
      <c r="B1" s="161" t="s">
        <v>83</v>
      </c>
      <c r="C1" s="161"/>
      <c r="D1" s="161"/>
      <c r="E1" s="161"/>
      <c r="F1" s="161"/>
      <c r="G1" s="161"/>
      <c r="H1" s="161"/>
      <c r="I1" s="161"/>
      <c r="J1" s="57"/>
      <c r="K1" s="154" t="s">
        <v>0</v>
      </c>
      <c r="L1" s="154"/>
      <c r="M1" s="162">
        <v>40642</v>
      </c>
      <c r="N1" s="162"/>
      <c r="O1" s="162"/>
      <c r="P1" s="162"/>
      <c r="Q1" s="162"/>
      <c r="R1" s="58" t="str">
        <f>IF(S1&lt;&gt;"","～","")</f>
        <v>～</v>
      </c>
      <c r="S1" s="162">
        <v>40643</v>
      </c>
      <c r="T1" s="162"/>
      <c r="U1" s="162"/>
      <c r="V1" s="162"/>
      <c r="W1" s="162"/>
      <c r="X1" s="59"/>
      <c r="Y1" s="59"/>
      <c r="Z1" s="59"/>
      <c r="AA1" s="59"/>
      <c r="AB1" s="59"/>
      <c r="AC1" s="59"/>
      <c r="AD1" s="59"/>
      <c r="AE1" s="60"/>
      <c r="AF1" s="61" t="s">
        <v>1</v>
      </c>
      <c r="AG1" s="62">
        <v>1</v>
      </c>
    </row>
    <row r="2" spans="1:34" s="56" customFormat="1" ht="20">
      <c r="A2" s="66" t="s">
        <v>2</v>
      </c>
      <c r="B2" s="86" t="s">
        <v>33</v>
      </c>
      <c r="C2" s="86"/>
      <c r="D2" s="161" t="s">
        <v>102</v>
      </c>
      <c r="E2" s="161"/>
      <c r="F2" s="161"/>
      <c r="G2" s="86"/>
      <c r="H2" s="87"/>
      <c r="I2" s="88"/>
      <c r="J2" s="57"/>
      <c r="K2" s="154" t="s">
        <v>3</v>
      </c>
      <c r="L2" s="154"/>
      <c r="M2" s="154" t="s">
        <v>4</v>
      </c>
      <c r="N2" s="154"/>
      <c r="O2" s="154"/>
      <c r="P2" s="154"/>
      <c r="Q2" s="154"/>
      <c r="V2" s="57"/>
      <c r="W2" s="57"/>
      <c r="X2" s="57"/>
      <c r="Y2" s="57"/>
      <c r="Z2" s="57"/>
      <c r="AA2" s="57"/>
      <c r="AB2" s="57"/>
      <c r="AC2" s="57"/>
      <c r="AD2" s="60"/>
      <c r="AE2" s="60"/>
      <c r="AF2" s="61" t="s">
        <v>1</v>
      </c>
      <c r="AG2" s="62">
        <v>1</v>
      </c>
    </row>
    <row r="3" spans="1:34" s="65" customFormat="1" ht="17.25" customHeight="1">
      <c r="A3" s="63"/>
      <c r="B3" s="86"/>
      <c r="C3" s="86"/>
      <c r="D3" s="86"/>
      <c r="E3" s="86"/>
      <c r="F3" s="86"/>
      <c r="G3" s="86"/>
      <c r="H3" s="86"/>
      <c r="I3" s="86"/>
      <c r="J3" s="63"/>
      <c r="K3" s="63"/>
      <c r="L3" s="63"/>
      <c r="M3" s="63"/>
      <c r="N3" s="63"/>
      <c r="O3" s="63"/>
      <c r="P3" s="63"/>
      <c r="Q3" s="63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3"/>
      <c r="AG3" s="63"/>
    </row>
    <row r="4" spans="1:34" s="1" customFormat="1">
      <c r="A4" s="146" t="s">
        <v>5</v>
      </c>
      <c r="B4" s="148" t="s">
        <v>6</v>
      </c>
      <c r="C4" s="2"/>
      <c r="D4" s="150" t="s">
        <v>7</v>
      </c>
      <c r="E4" s="152" t="s">
        <v>103</v>
      </c>
      <c r="F4" s="141" t="s">
        <v>8</v>
      </c>
      <c r="G4" s="142"/>
      <c r="H4" s="143"/>
      <c r="I4" s="144" t="s">
        <v>9</v>
      </c>
      <c r="J4" s="142"/>
      <c r="K4" s="145"/>
      <c r="L4" s="141" t="s">
        <v>10</v>
      </c>
      <c r="M4" s="142"/>
      <c r="N4" s="143"/>
      <c r="O4" s="144" t="s">
        <v>11</v>
      </c>
      <c r="P4" s="142"/>
      <c r="Q4" s="145"/>
      <c r="R4" s="144" t="s">
        <v>12</v>
      </c>
      <c r="S4" s="142"/>
      <c r="T4" s="145"/>
      <c r="U4" s="144" t="s">
        <v>95</v>
      </c>
      <c r="V4" s="142"/>
      <c r="W4" s="145"/>
      <c r="X4" s="144" t="s">
        <v>96</v>
      </c>
      <c r="Y4" s="142"/>
      <c r="Z4" s="145"/>
      <c r="AA4" s="158" t="s">
        <v>97</v>
      </c>
      <c r="AB4" s="159"/>
      <c r="AC4" s="160"/>
      <c r="AD4" s="3" t="s">
        <v>13</v>
      </c>
      <c r="AE4" s="4" t="s">
        <v>14</v>
      </c>
      <c r="AF4" s="131" t="s">
        <v>15</v>
      </c>
      <c r="AG4" s="72" t="s">
        <v>104</v>
      </c>
      <c r="AH4" s="82" t="s">
        <v>106</v>
      </c>
    </row>
    <row r="5" spans="1:34" s="1" customFormat="1">
      <c r="A5" s="147"/>
      <c r="B5" s="149"/>
      <c r="C5" s="5"/>
      <c r="D5" s="151"/>
      <c r="E5" s="153"/>
      <c r="F5" s="6" t="s">
        <v>17</v>
      </c>
      <c r="G5" s="7" t="s">
        <v>18</v>
      </c>
      <c r="H5" s="8" t="s">
        <v>19</v>
      </c>
      <c r="I5" s="9" t="s">
        <v>17</v>
      </c>
      <c r="J5" s="7" t="s">
        <v>18</v>
      </c>
      <c r="K5" s="10" t="s">
        <v>19</v>
      </c>
      <c r="L5" s="6" t="s">
        <v>17</v>
      </c>
      <c r="M5" s="7" t="s">
        <v>18</v>
      </c>
      <c r="N5" s="8" t="s">
        <v>19</v>
      </c>
      <c r="O5" s="9" t="s">
        <v>17</v>
      </c>
      <c r="P5" s="7" t="s">
        <v>18</v>
      </c>
      <c r="Q5" s="10" t="s">
        <v>19</v>
      </c>
      <c r="R5" s="9" t="s">
        <v>17</v>
      </c>
      <c r="S5" s="7" t="s">
        <v>18</v>
      </c>
      <c r="T5" s="10" t="s">
        <v>19</v>
      </c>
      <c r="U5" s="9" t="s">
        <v>17</v>
      </c>
      <c r="V5" s="7" t="s">
        <v>18</v>
      </c>
      <c r="W5" s="10" t="s">
        <v>19</v>
      </c>
      <c r="X5" s="9" t="s">
        <v>17</v>
      </c>
      <c r="Y5" s="7" t="s">
        <v>18</v>
      </c>
      <c r="Z5" s="10" t="s">
        <v>19</v>
      </c>
      <c r="AA5" s="9" t="s">
        <v>17</v>
      </c>
      <c r="AB5" s="7" t="s">
        <v>18</v>
      </c>
      <c r="AC5" s="10" t="s">
        <v>19</v>
      </c>
      <c r="AD5" s="11" t="s">
        <v>15</v>
      </c>
      <c r="AE5" s="6"/>
      <c r="AF5" s="132"/>
      <c r="AG5" s="73" t="s">
        <v>105</v>
      </c>
      <c r="AH5" s="83" t="s">
        <v>105</v>
      </c>
    </row>
    <row r="6" spans="1:34" s="1" customFormat="1">
      <c r="A6" s="12" t="s">
        <v>29</v>
      </c>
      <c r="B6" s="13" t="s">
        <v>59</v>
      </c>
      <c r="C6" s="14"/>
      <c r="D6" s="15">
        <v>3183</v>
      </c>
      <c r="E6" s="89">
        <v>9</v>
      </c>
      <c r="F6" s="16">
        <v>6</v>
      </c>
      <c r="G6" s="17">
        <v>6</v>
      </c>
      <c r="H6" s="18">
        <f>G6</f>
        <v>6</v>
      </c>
      <c r="I6" s="19">
        <v>3</v>
      </c>
      <c r="J6" s="17">
        <v>3</v>
      </c>
      <c r="K6" s="20">
        <f t="shared" ref="K6:K38" si="0">J6</f>
        <v>3</v>
      </c>
      <c r="L6" s="16">
        <v>1</v>
      </c>
      <c r="M6" s="17">
        <v>1</v>
      </c>
      <c r="N6" s="18">
        <f t="shared" ref="N6:N38" si="1">M6</f>
        <v>1</v>
      </c>
      <c r="O6" s="19">
        <v>10</v>
      </c>
      <c r="P6" s="17">
        <v>10</v>
      </c>
      <c r="Q6" s="20">
        <f t="shared" ref="Q6:Q38" si="2">P6</f>
        <v>10</v>
      </c>
      <c r="R6" s="16">
        <v>3</v>
      </c>
      <c r="S6" s="17">
        <v>3</v>
      </c>
      <c r="T6" s="18">
        <f t="shared" ref="T6:T25" si="3">S6</f>
        <v>3</v>
      </c>
      <c r="U6" s="19">
        <v>1</v>
      </c>
      <c r="V6" s="17">
        <v>1</v>
      </c>
      <c r="W6" s="18">
        <f t="shared" ref="W6:W38" si="4">V6</f>
        <v>1</v>
      </c>
      <c r="X6" s="19">
        <v>1</v>
      </c>
      <c r="Y6" s="17">
        <v>1</v>
      </c>
      <c r="Z6" s="18">
        <f t="shared" ref="Z6:Z38" si="5">Y6</f>
        <v>1</v>
      </c>
      <c r="AA6" s="19"/>
      <c r="AB6" s="17"/>
      <c r="AC6" s="18">
        <f t="shared" ref="AC6:AC41" si="6">AB6</f>
        <v>0</v>
      </c>
      <c r="AD6" s="21">
        <f t="shared" ref="AD6:AD41" si="7">T6+Q6+N6+K6+H6+AC6+Z6+W6</f>
        <v>25</v>
      </c>
      <c r="AE6" s="22">
        <f t="shared" ref="AE6:AE41" si="8">MAX(AC6,Z6,W6,T6,Q6,N6,K6,H6)</f>
        <v>10</v>
      </c>
      <c r="AF6" s="21">
        <f t="shared" ref="AF6:AF41" si="9">AD6-AE6</f>
        <v>15</v>
      </c>
      <c r="AG6" s="23">
        <v>1</v>
      </c>
      <c r="AH6" s="84"/>
    </row>
    <row r="7" spans="1:34" s="1" customFormat="1">
      <c r="A7" s="24" t="s">
        <v>32</v>
      </c>
      <c r="B7" s="25" t="s">
        <v>26</v>
      </c>
      <c r="C7" s="26"/>
      <c r="D7" s="27">
        <v>3177</v>
      </c>
      <c r="E7" s="90">
        <v>9</v>
      </c>
      <c r="F7" s="28">
        <v>12</v>
      </c>
      <c r="G7" s="29">
        <v>12</v>
      </c>
      <c r="H7" s="30">
        <f>G7</f>
        <v>12</v>
      </c>
      <c r="I7" s="31">
        <v>1</v>
      </c>
      <c r="J7" s="29">
        <v>1</v>
      </c>
      <c r="K7" s="32">
        <f t="shared" si="0"/>
        <v>1</v>
      </c>
      <c r="L7" s="28">
        <v>3</v>
      </c>
      <c r="M7" s="29">
        <v>3</v>
      </c>
      <c r="N7" s="30">
        <f t="shared" si="1"/>
        <v>3</v>
      </c>
      <c r="O7" s="31">
        <v>2</v>
      </c>
      <c r="P7" s="29">
        <v>2</v>
      </c>
      <c r="Q7" s="32">
        <f t="shared" si="2"/>
        <v>2</v>
      </c>
      <c r="R7" s="28">
        <v>6</v>
      </c>
      <c r="S7" s="29">
        <v>6</v>
      </c>
      <c r="T7" s="30">
        <f t="shared" si="3"/>
        <v>6</v>
      </c>
      <c r="U7" s="31">
        <v>2</v>
      </c>
      <c r="V7" s="29">
        <v>2</v>
      </c>
      <c r="W7" s="30">
        <f t="shared" si="4"/>
        <v>2</v>
      </c>
      <c r="X7" s="31">
        <v>4</v>
      </c>
      <c r="Y7" s="29">
        <v>4</v>
      </c>
      <c r="Z7" s="30">
        <f t="shared" si="5"/>
        <v>4</v>
      </c>
      <c r="AA7" s="31"/>
      <c r="AB7" s="29"/>
      <c r="AC7" s="30">
        <f t="shared" si="6"/>
        <v>0</v>
      </c>
      <c r="AD7" s="21">
        <f t="shared" si="7"/>
        <v>30</v>
      </c>
      <c r="AE7" s="22">
        <f t="shared" si="8"/>
        <v>12</v>
      </c>
      <c r="AF7" s="21">
        <f t="shared" si="9"/>
        <v>18</v>
      </c>
      <c r="AG7" s="23">
        <v>2</v>
      </c>
      <c r="AH7" s="55"/>
    </row>
    <row r="8" spans="1:34" s="1" customFormat="1">
      <c r="A8" s="24" t="s">
        <v>24</v>
      </c>
      <c r="B8" s="25" t="s">
        <v>61</v>
      </c>
      <c r="C8" s="26"/>
      <c r="D8" s="27">
        <v>3188</v>
      </c>
      <c r="E8" s="90">
        <v>9</v>
      </c>
      <c r="F8" s="28">
        <v>3</v>
      </c>
      <c r="G8" s="29">
        <v>3</v>
      </c>
      <c r="H8" s="30">
        <f>G8</f>
        <v>3</v>
      </c>
      <c r="I8" s="31">
        <v>2</v>
      </c>
      <c r="J8" s="29">
        <v>2</v>
      </c>
      <c r="K8" s="32">
        <f t="shared" si="0"/>
        <v>2</v>
      </c>
      <c r="L8" s="28">
        <v>5</v>
      </c>
      <c r="M8" s="29">
        <v>5</v>
      </c>
      <c r="N8" s="30">
        <f t="shared" si="1"/>
        <v>5</v>
      </c>
      <c r="O8" s="31">
        <v>8</v>
      </c>
      <c r="P8" s="29">
        <v>8</v>
      </c>
      <c r="Q8" s="32">
        <f t="shared" si="2"/>
        <v>8</v>
      </c>
      <c r="R8" s="28">
        <v>1</v>
      </c>
      <c r="S8" s="29">
        <v>1</v>
      </c>
      <c r="T8" s="30">
        <f t="shared" si="3"/>
        <v>1</v>
      </c>
      <c r="U8" s="31">
        <v>10</v>
      </c>
      <c r="V8" s="29">
        <v>10</v>
      </c>
      <c r="W8" s="30">
        <f t="shared" si="4"/>
        <v>10</v>
      </c>
      <c r="X8" s="31">
        <v>5</v>
      </c>
      <c r="Y8" s="29">
        <v>5</v>
      </c>
      <c r="Z8" s="30">
        <f t="shared" si="5"/>
        <v>5</v>
      </c>
      <c r="AA8" s="31"/>
      <c r="AB8" s="29"/>
      <c r="AC8" s="30">
        <f t="shared" si="6"/>
        <v>0</v>
      </c>
      <c r="AD8" s="21">
        <f t="shared" si="7"/>
        <v>34</v>
      </c>
      <c r="AE8" s="22">
        <f t="shared" si="8"/>
        <v>10</v>
      </c>
      <c r="AF8" s="21">
        <f t="shared" si="9"/>
        <v>24</v>
      </c>
      <c r="AG8" s="23">
        <v>3</v>
      </c>
      <c r="AH8" s="55"/>
    </row>
    <row r="9" spans="1:34" s="1" customFormat="1">
      <c r="A9" s="24" t="s">
        <v>45</v>
      </c>
      <c r="B9" s="25" t="s">
        <v>68</v>
      </c>
      <c r="C9" s="26"/>
      <c r="D9" s="27">
        <v>3041</v>
      </c>
      <c r="E9" s="90">
        <v>9</v>
      </c>
      <c r="F9" s="28">
        <v>1</v>
      </c>
      <c r="G9" s="29">
        <v>1</v>
      </c>
      <c r="H9" s="30">
        <f>G9</f>
        <v>1</v>
      </c>
      <c r="I9" s="31">
        <v>10</v>
      </c>
      <c r="J9" s="29">
        <v>10</v>
      </c>
      <c r="K9" s="32">
        <f t="shared" si="0"/>
        <v>10</v>
      </c>
      <c r="L9" s="28">
        <v>7</v>
      </c>
      <c r="M9" s="29">
        <v>7</v>
      </c>
      <c r="N9" s="30">
        <f t="shared" si="1"/>
        <v>7</v>
      </c>
      <c r="O9" s="31">
        <v>3</v>
      </c>
      <c r="P9" s="29">
        <v>3</v>
      </c>
      <c r="Q9" s="32">
        <f t="shared" si="2"/>
        <v>3</v>
      </c>
      <c r="R9" s="28">
        <v>7</v>
      </c>
      <c r="S9" s="29">
        <v>7</v>
      </c>
      <c r="T9" s="30">
        <f t="shared" si="3"/>
        <v>7</v>
      </c>
      <c r="U9" s="31">
        <v>6</v>
      </c>
      <c r="V9" s="29">
        <v>6</v>
      </c>
      <c r="W9" s="30">
        <f t="shared" si="4"/>
        <v>6</v>
      </c>
      <c r="X9" s="31">
        <v>3</v>
      </c>
      <c r="Y9" s="29">
        <v>3</v>
      </c>
      <c r="Z9" s="30">
        <f t="shared" si="5"/>
        <v>3</v>
      </c>
      <c r="AA9" s="31"/>
      <c r="AB9" s="29"/>
      <c r="AC9" s="30">
        <f t="shared" si="6"/>
        <v>0</v>
      </c>
      <c r="AD9" s="21">
        <f t="shared" si="7"/>
        <v>37</v>
      </c>
      <c r="AE9" s="22">
        <f t="shared" si="8"/>
        <v>10</v>
      </c>
      <c r="AF9" s="21">
        <f t="shared" si="9"/>
        <v>27</v>
      </c>
      <c r="AG9" s="23">
        <v>4</v>
      </c>
      <c r="AH9" s="55"/>
    </row>
    <row r="10" spans="1:34" s="1" customFormat="1">
      <c r="A10" s="24" t="s">
        <v>24</v>
      </c>
      <c r="B10" s="25" t="s">
        <v>63</v>
      </c>
      <c r="C10" s="26"/>
      <c r="D10" s="27">
        <v>11</v>
      </c>
      <c r="E10" s="90">
        <v>7</v>
      </c>
      <c r="F10" s="28" t="s">
        <v>82</v>
      </c>
      <c r="G10" s="29" t="str">
        <f>F10</f>
        <v>DNF</v>
      </c>
      <c r="H10" s="30">
        <v>36</v>
      </c>
      <c r="I10" s="31">
        <v>6</v>
      </c>
      <c r="J10" s="29">
        <v>6</v>
      </c>
      <c r="K10" s="32">
        <f t="shared" si="0"/>
        <v>6</v>
      </c>
      <c r="L10" s="28">
        <v>11</v>
      </c>
      <c r="M10" s="29">
        <v>11</v>
      </c>
      <c r="N10" s="30">
        <f t="shared" si="1"/>
        <v>11</v>
      </c>
      <c r="O10" s="31">
        <v>4</v>
      </c>
      <c r="P10" s="29">
        <v>4</v>
      </c>
      <c r="Q10" s="32">
        <f t="shared" si="2"/>
        <v>4</v>
      </c>
      <c r="R10" s="28">
        <v>2</v>
      </c>
      <c r="S10" s="29">
        <v>2</v>
      </c>
      <c r="T10" s="30">
        <f t="shared" si="3"/>
        <v>2</v>
      </c>
      <c r="U10" s="31">
        <v>4</v>
      </c>
      <c r="V10" s="29">
        <v>4</v>
      </c>
      <c r="W10" s="30">
        <f t="shared" si="4"/>
        <v>4</v>
      </c>
      <c r="X10" s="31">
        <v>2</v>
      </c>
      <c r="Y10" s="29">
        <v>2</v>
      </c>
      <c r="Z10" s="30">
        <f t="shared" si="5"/>
        <v>2</v>
      </c>
      <c r="AA10" s="31"/>
      <c r="AB10" s="29"/>
      <c r="AC10" s="30">
        <f t="shared" si="6"/>
        <v>0</v>
      </c>
      <c r="AD10" s="21">
        <f t="shared" si="7"/>
        <v>65</v>
      </c>
      <c r="AE10" s="22">
        <f t="shared" si="8"/>
        <v>36</v>
      </c>
      <c r="AF10" s="21">
        <f t="shared" si="9"/>
        <v>29</v>
      </c>
      <c r="AG10" s="23">
        <v>5</v>
      </c>
      <c r="AH10" s="55"/>
    </row>
    <row r="11" spans="1:34" s="1" customFormat="1">
      <c r="A11" s="24" t="s">
        <v>29</v>
      </c>
      <c r="B11" s="25" t="s">
        <v>60</v>
      </c>
      <c r="C11" s="26"/>
      <c r="D11" s="27">
        <v>3149</v>
      </c>
      <c r="E11" s="91">
        <v>6</v>
      </c>
      <c r="F11" s="74">
        <v>17</v>
      </c>
      <c r="G11" s="75">
        <v>17</v>
      </c>
      <c r="H11" s="76">
        <f t="shared" ref="H11:H18" si="10">G11</f>
        <v>17</v>
      </c>
      <c r="I11" s="77">
        <v>17</v>
      </c>
      <c r="J11" s="75">
        <v>17</v>
      </c>
      <c r="K11" s="78">
        <f t="shared" si="0"/>
        <v>17</v>
      </c>
      <c r="L11" s="74">
        <v>4</v>
      </c>
      <c r="M11" s="75">
        <v>4</v>
      </c>
      <c r="N11" s="76">
        <f t="shared" si="1"/>
        <v>4</v>
      </c>
      <c r="O11" s="77">
        <v>5</v>
      </c>
      <c r="P11" s="75">
        <v>5</v>
      </c>
      <c r="Q11" s="78">
        <f t="shared" si="2"/>
        <v>5</v>
      </c>
      <c r="R11" s="74">
        <v>5</v>
      </c>
      <c r="S11" s="75">
        <v>5</v>
      </c>
      <c r="T11" s="76">
        <f t="shared" si="3"/>
        <v>5</v>
      </c>
      <c r="U11" s="77">
        <v>5</v>
      </c>
      <c r="V11" s="75">
        <v>5</v>
      </c>
      <c r="W11" s="76">
        <f t="shared" si="4"/>
        <v>5</v>
      </c>
      <c r="X11" s="77">
        <v>6</v>
      </c>
      <c r="Y11" s="75">
        <v>6</v>
      </c>
      <c r="Z11" s="76">
        <f t="shared" si="5"/>
        <v>6</v>
      </c>
      <c r="AA11" s="77"/>
      <c r="AB11" s="75"/>
      <c r="AC11" s="76">
        <f t="shared" si="6"/>
        <v>0</v>
      </c>
      <c r="AD11" s="79">
        <f t="shared" si="7"/>
        <v>59</v>
      </c>
      <c r="AE11" s="80">
        <f t="shared" si="8"/>
        <v>17</v>
      </c>
      <c r="AF11" s="79">
        <f t="shared" si="9"/>
        <v>42</v>
      </c>
      <c r="AG11" s="81">
        <v>6</v>
      </c>
      <c r="AH11" s="85">
        <v>1</v>
      </c>
    </row>
    <row r="12" spans="1:34" s="1" customFormat="1">
      <c r="A12" s="24" t="s">
        <v>40</v>
      </c>
      <c r="B12" s="25" t="s">
        <v>88</v>
      </c>
      <c r="C12" s="26"/>
      <c r="D12" s="27">
        <v>3057</v>
      </c>
      <c r="E12" s="91">
        <v>8</v>
      </c>
      <c r="F12" s="74">
        <v>7</v>
      </c>
      <c r="G12" s="75">
        <v>7</v>
      </c>
      <c r="H12" s="76">
        <f t="shared" si="10"/>
        <v>7</v>
      </c>
      <c r="I12" s="77">
        <v>9</v>
      </c>
      <c r="J12" s="75">
        <v>9</v>
      </c>
      <c r="K12" s="78">
        <f t="shared" si="0"/>
        <v>9</v>
      </c>
      <c r="L12" s="74">
        <v>10</v>
      </c>
      <c r="M12" s="75">
        <v>10</v>
      </c>
      <c r="N12" s="76">
        <f t="shared" si="1"/>
        <v>10</v>
      </c>
      <c r="O12" s="77">
        <v>6</v>
      </c>
      <c r="P12" s="75">
        <v>6</v>
      </c>
      <c r="Q12" s="78">
        <f t="shared" si="2"/>
        <v>6</v>
      </c>
      <c r="R12" s="74">
        <v>9</v>
      </c>
      <c r="S12" s="75">
        <v>9</v>
      </c>
      <c r="T12" s="76">
        <f t="shared" si="3"/>
        <v>9</v>
      </c>
      <c r="U12" s="77">
        <v>3</v>
      </c>
      <c r="V12" s="75">
        <v>3</v>
      </c>
      <c r="W12" s="76">
        <f t="shared" si="4"/>
        <v>3</v>
      </c>
      <c r="X12" s="77">
        <v>9</v>
      </c>
      <c r="Y12" s="75">
        <v>9</v>
      </c>
      <c r="Z12" s="76">
        <f t="shared" si="5"/>
        <v>9</v>
      </c>
      <c r="AA12" s="77"/>
      <c r="AB12" s="75"/>
      <c r="AC12" s="76">
        <f t="shared" si="6"/>
        <v>0</v>
      </c>
      <c r="AD12" s="79">
        <f t="shared" si="7"/>
        <v>53</v>
      </c>
      <c r="AE12" s="80">
        <f t="shared" si="8"/>
        <v>10</v>
      </c>
      <c r="AF12" s="79">
        <f t="shared" si="9"/>
        <v>43</v>
      </c>
      <c r="AG12" s="81">
        <v>7</v>
      </c>
      <c r="AH12" s="85"/>
    </row>
    <row r="13" spans="1:34" s="1" customFormat="1">
      <c r="A13" s="24" t="s">
        <v>37</v>
      </c>
      <c r="B13" s="25" t="s">
        <v>31</v>
      </c>
      <c r="C13" s="26"/>
      <c r="D13" s="27">
        <v>3081</v>
      </c>
      <c r="E13" s="91">
        <v>6</v>
      </c>
      <c r="F13" s="74">
        <v>5</v>
      </c>
      <c r="G13" s="75">
        <v>5</v>
      </c>
      <c r="H13" s="76">
        <f t="shared" si="10"/>
        <v>5</v>
      </c>
      <c r="I13" s="77">
        <v>14</v>
      </c>
      <c r="J13" s="75">
        <v>14</v>
      </c>
      <c r="K13" s="78">
        <f t="shared" si="0"/>
        <v>14</v>
      </c>
      <c r="L13" s="74">
        <v>18</v>
      </c>
      <c r="M13" s="75">
        <v>18</v>
      </c>
      <c r="N13" s="76">
        <f t="shared" si="1"/>
        <v>18</v>
      </c>
      <c r="O13" s="77">
        <v>1</v>
      </c>
      <c r="P13" s="75">
        <v>1</v>
      </c>
      <c r="Q13" s="78">
        <f t="shared" si="2"/>
        <v>1</v>
      </c>
      <c r="R13" s="74">
        <v>8</v>
      </c>
      <c r="S13" s="75">
        <v>8</v>
      </c>
      <c r="T13" s="76">
        <f t="shared" si="3"/>
        <v>8</v>
      </c>
      <c r="U13" s="77">
        <v>11</v>
      </c>
      <c r="V13" s="75">
        <v>11</v>
      </c>
      <c r="W13" s="76">
        <f t="shared" si="4"/>
        <v>11</v>
      </c>
      <c r="X13" s="77">
        <v>7</v>
      </c>
      <c r="Y13" s="75">
        <v>7</v>
      </c>
      <c r="Z13" s="76">
        <f t="shared" si="5"/>
        <v>7</v>
      </c>
      <c r="AA13" s="77"/>
      <c r="AB13" s="75"/>
      <c r="AC13" s="76">
        <f t="shared" si="6"/>
        <v>0</v>
      </c>
      <c r="AD13" s="79">
        <f t="shared" si="7"/>
        <v>64</v>
      </c>
      <c r="AE13" s="80">
        <f t="shared" si="8"/>
        <v>18</v>
      </c>
      <c r="AF13" s="79">
        <f t="shared" si="9"/>
        <v>46</v>
      </c>
      <c r="AG13" s="81">
        <v>8</v>
      </c>
      <c r="AH13" s="85">
        <v>2</v>
      </c>
    </row>
    <row r="14" spans="1:34" s="1" customFormat="1">
      <c r="A14" s="24" t="s">
        <v>28</v>
      </c>
      <c r="B14" s="25" t="s">
        <v>86</v>
      </c>
      <c r="C14" s="26"/>
      <c r="D14" s="27">
        <v>3134</v>
      </c>
      <c r="E14" s="91">
        <v>7</v>
      </c>
      <c r="F14" s="74">
        <v>2</v>
      </c>
      <c r="G14" s="75">
        <v>2</v>
      </c>
      <c r="H14" s="76">
        <f t="shared" si="10"/>
        <v>2</v>
      </c>
      <c r="I14" s="77">
        <v>7</v>
      </c>
      <c r="J14" s="75">
        <v>7</v>
      </c>
      <c r="K14" s="78">
        <f t="shared" si="0"/>
        <v>7</v>
      </c>
      <c r="L14" s="74">
        <v>9</v>
      </c>
      <c r="M14" s="75">
        <v>9</v>
      </c>
      <c r="N14" s="76">
        <f t="shared" si="1"/>
        <v>9</v>
      </c>
      <c r="O14" s="77">
        <v>14</v>
      </c>
      <c r="P14" s="75">
        <v>14</v>
      </c>
      <c r="Q14" s="78">
        <f t="shared" si="2"/>
        <v>14</v>
      </c>
      <c r="R14" s="74">
        <v>13</v>
      </c>
      <c r="S14" s="75">
        <v>13</v>
      </c>
      <c r="T14" s="76">
        <f t="shared" si="3"/>
        <v>13</v>
      </c>
      <c r="U14" s="77">
        <v>21</v>
      </c>
      <c r="V14" s="75">
        <v>21</v>
      </c>
      <c r="W14" s="76">
        <f t="shared" si="4"/>
        <v>21</v>
      </c>
      <c r="X14" s="77">
        <v>10</v>
      </c>
      <c r="Y14" s="75">
        <v>10</v>
      </c>
      <c r="Z14" s="76">
        <f t="shared" si="5"/>
        <v>10</v>
      </c>
      <c r="AA14" s="77"/>
      <c r="AB14" s="75"/>
      <c r="AC14" s="76">
        <f t="shared" si="6"/>
        <v>0</v>
      </c>
      <c r="AD14" s="79">
        <f t="shared" si="7"/>
        <v>76</v>
      </c>
      <c r="AE14" s="80">
        <f t="shared" si="8"/>
        <v>21</v>
      </c>
      <c r="AF14" s="79">
        <f t="shared" si="9"/>
        <v>55</v>
      </c>
      <c r="AG14" s="81">
        <v>9</v>
      </c>
      <c r="AH14" s="85"/>
    </row>
    <row r="15" spans="1:34" s="1" customFormat="1">
      <c r="A15" s="24" t="s">
        <v>24</v>
      </c>
      <c r="B15" s="25" t="s">
        <v>62</v>
      </c>
      <c r="C15" s="26"/>
      <c r="D15" s="27">
        <v>3166</v>
      </c>
      <c r="E15" s="91">
        <v>8</v>
      </c>
      <c r="F15" s="74">
        <v>8</v>
      </c>
      <c r="G15" s="75">
        <v>8</v>
      </c>
      <c r="H15" s="76">
        <f t="shared" si="10"/>
        <v>8</v>
      </c>
      <c r="I15" s="77">
        <v>5</v>
      </c>
      <c r="J15" s="75">
        <v>5</v>
      </c>
      <c r="K15" s="78">
        <f t="shared" si="0"/>
        <v>5</v>
      </c>
      <c r="L15" s="74">
        <v>15</v>
      </c>
      <c r="M15" s="75">
        <v>15</v>
      </c>
      <c r="N15" s="76">
        <f t="shared" si="1"/>
        <v>15</v>
      </c>
      <c r="O15" s="77">
        <v>16</v>
      </c>
      <c r="P15" s="75">
        <v>16</v>
      </c>
      <c r="Q15" s="78">
        <f t="shared" si="2"/>
        <v>16</v>
      </c>
      <c r="R15" s="74">
        <v>4</v>
      </c>
      <c r="S15" s="75">
        <v>4</v>
      </c>
      <c r="T15" s="76">
        <f t="shared" si="3"/>
        <v>4</v>
      </c>
      <c r="U15" s="77">
        <v>13</v>
      </c>
      <c r="V15" s="75">
        <v>13</v>
      </c>
      <c r="W15" s="76">
        <f t="shared" si="4"/>
        <v>13</v>
      </c>
      <c r="X15" s="77">
        <v>17</v>
      </c>
      <c r="Y15" s="75">
        <v>17</v>
      </c>
      <c r="Z15" s="76">
        <f t="shared" si="5"/>
        <v>17</v>
      </c>
      <c r="AA15" s="77"/>
      <c r="AB15" s="75"/>
      <c r="AC15" s="76">
        <f t="shared" si="6"/>
        <v>0</v>
      </c>
      <c r="AD15" s="79">
        <f t="shared" si="7"/>
        <v>78</v>
      </c>
      <c r="AE15" s="80">
        <f t="shared" si="8"/>
        <v>17</v>
      </c>
      <c r="AF15" s="79">
        <f t="shared" si="9"/>
        <v>61</v>
      </c>
      <c r="AG15" s="81">
        <v>10</v>
      </c>
      <c r="AH15" s="85"/>
    </row>
    <row r="16" spans="1:34" s="1" customFormat="1">
      <c r="A16" s="24" t="s">
        <v>47</v>
      </c>
      <c r="B16" s="25" t="s">
        <v>66</v>
      </c>
      <c r="C16" s="26"/>
      <c r="D16" s="27">
        <v>3212</v>
      </c>
      <c r="E16" s="91">
        <v>6</v>
      </c>
      <c r="F16" s="74">
        <v>19</v>
      </c>
      <c r="G16" s="75">
        <v>19</v>
      </c>
      <c r="H16" s="76">
        <f t="shared" si="10"/>
        <v>19</v>
      </c>
      <c r="I16" s="77">
        <v>11</v>
      </c>
      <c r="J16" s="75">
        <v>11</v>
      </c>
      <c r="K16" s="78">
        <f t="shared" si="0"/>
        <v>11</v>
      </c>
      <c r="L16" s="74">
        <v>6</v>
      </c>
      <c r="M16" s="75">
        <v>6</v>
      </c>
      <c r="N16" s="76">
        <f t="shared" si="1"/>
        <v>6</v>
      </c>
      <c r="O16" s="77">
        <v>7</v>
      </c>
      <c r="P16" s="75">
        <v>7</v>
      </c>
      <c r="Q16" s="78">
        <f t="shared" si="2"/>
        <v>7</v>
      </c>
      <c r="R16" s="74">
        <v>15</v>
      </c>
      <c r="S16" s="75">
        <v>15</v>
      </c>
      <c r="T16" s="76">
        <f t="shared" si="3"/>
        <v>15</v>
      </c>
      <c r="U16" s="77">
        <v>9</v>
      </c>
      <c r="V16" s="75">
        <v>9</v>
      </c>
      <c r="W16" s="76">
        <f t="shared" si="4"/>
        <v>9</v>
      </c>
      <c r="X16" s="77">
        <v>14</v>
      </c>
      <c r="Y16" s="75">
        <v>14</v>
      </c>
      <c r="Z16" s="76">
        <f t="shared" si="5"/>
        <v>14</v>
      </c>
      <c r="AA16" s="77"/>
      <c r="AB16" s="75"/>
      <c r="AC16" s="76">
        <f t="shared" si="6"/>
        <v>0</v>
      </c>
      <c r="AD16" s="79">
        <f t="shared" si="7"/>
        <v>81</v>
      </c>
      <c r="AE16" s="80">
        <f t="shared" si="8"/>
        <v>19</v>
      </c>
      <c r="AF16" s="79">
        <f t="shared" si="9"/>
        <v>62</v>
      </c>
      <c r="AG16" s="81">
        <v>11</v>
      </c>
      <c r="AH16" s="85">
        <v>3</v>
      </c>
    </row>
    <row r="17" spans="1:34" s="1" customFormat="1">
      <c r="A17" s="24" t="s">
        <v>28</v>
      </c>
      <c r="B17" s="25" t="s">
        <v>50</v>
      </c>
      <c r="C17" s="26"/>
      <c r="D17" s="27">
        <v>3246</v>
      </c>
      <c r="E17" s="91">
        <v>8</v>
      </c>
      <c r="F17" s="74">
        <v>15</v>
      </c>
      <c r="G17" s="75">
        <v>15</v>
      </c>
      <c r="H17" s="76">
        <f t="shared" si="10"/>
        <v>15</v>
      </c>
      <c r="I17" s="77">
        <v>4</v>
      </c>
      <c r="J17" s="75">
        <v>4</v>
      </c>
      <c r="K17" s="78">
        <f t="shared" si="0"/>
        <v>4</v>
      </c>
      <c r="L17" s="74">
        <v>17</v>
      </c>
      <c r="M17" s="75">
        <v>17</v>
      </c>
      <c r="N17" s="76">
        <f t="shared" si="1"/>
        <v>17</v>
      </c>
      <c r="O17" s="77">
        <v>9</v>
      </c>
      <c r="P17" s="75">
        <v>9</v>
      </c>
      <c r="Q17" s="78">
        <f t="shared" si="2"/>
        <v>9</v>
      </c>
      <c r="R17" s="74">
        <v>12</v>
      </c>
      <c r="S17" s="75">
        <v>12</v>
      </c>
      <c r="T17" s="76">
        <f t="shared" si="3"/>
        <v>12</v>
      </c>
      <c r="U17" s="77">
        <v>7</v>
      </c>
      <c r="V17" s="75">
        <v>7</v>
      </c>
      <c r="W17" s="76">
        <f t="shared" si="4"/>
        <v>7</v>
      </c>
      <c r="X17" s="77">
        <v>16</v>
      </c>
      <c r="Y17" s="75">
        <v>16</v>
      </c>
      <c r="Z17" s="76">
        <f t="shared" si="5"/>
        <v>16</v>
      </c>
      <c r="AA17" s="77"/>
      <c r="AB17" s="75"/>
      <c r="AC17" s="76">
        <f t="shared" si="6"/>
        <v>0</v>
      </c>
      <c r="AD17" s="79">
        <f t="shared" si="7"/>
        <v>80</v>
      </c>
      <c r="AE17" s="80">
        <f t="shared" si="8"/>
        <v>17</v>
      </c>
      <c r="AF17" s="79">
        <f t="shared" si="9"/>
        <v>63</v>
      </c>
      <c r="AG17" s="81">
        <v>12</v>
      </c>
      <c r="AH17" s="85"/>
    </row>
    <row r="18" spans="1:34" s="1" customFormat="1">
      <c r="A18" s="24" t="s">
        <v>38</v>
      </c>
      <c r="B18" s="25" t="s">
        <v>57</v>
      </c>
      <c r="C18" s="26"/>
      <c r="D18" s="27">
        <v>2928</v>
      </c>
      <c r="E18" s="91">
        <v>6</v>
      </c>
      <c r="F18" s="74">
        <v>18</v>
      </c>
      <c r="G18" s="75">
        <v>18</v>
      </c>
      <c r="H18" s="76">
        <f t="shared" si="10"/>
        <v>18</v>
      </c>
      <c r="I18" s="77">
        <v>19</v>
      </c>
      <c r="J18" s="75">
        <v>19</v>
      </c>
      <c r="K18" s="78">
        <f t="shared" si="0"/>
        <v>19</v>
      </c>
      <c r="L18" s="74">
        <v>2</v>
      </c>
      <c r="M18" s="75">
        <v>2</v>
      </c>
      <c r="N18" s="76">
        <f t="shared" si="1"/>
        <v>2</v>
      </c>
      <c r="O18" s="77">
        <v>15</v>
      </c>
      <c r="P18" s="75">
        <v>15</v>
      </c>
      <c r="Q18" s="78">
        <f t="shared" si="2"/>
        <v>15</v>
      </c>
      <c r="R18" s="74">
        <v>11</v>
      </c>
      <c r="S18" s="75">
        <v>11</v>
      </c>
      <c r="T18" s="76">
        <f t="shared" si="3"/>
        <v>11</v>
      </c>
      <c r="U18" s="77">
        <v>16</v>
      </c>
      <c r="V18" s="75">
        <v>16</v>
      </c>
      <c r="W18" s="76">
        <f t="shared" si="4"/>
        <v>16</v>
      </c>
      <c r="X18" s="77">
        <v>8</v>
      </c>
      <c r="Y18" s="75">
        <v>8</v>
      </c>
      <c r="Z18" s="76">
        <f t="shared" si="5"/>
        <v>8</v>
      </c>
      <c r="AA18" s="77"/>
      <c r="AB18" s="75"/>
      <c r="AC18" s="76">
        <f t="shared" si="6"/>
        <v>0</v>
      </c>
      <c r="AD18" s="79">
        <f t="shared" si="7"/>
        <v>89</v>
      </c>
      <c r="AE18" s="80">
        <f t="shared" si="8"/>
        <v>19</v>
      </c>
      <c r="AF18" s="79">
        <f t="shared" si="9"/>
        <v>70</v>
      </c>
      <c r="AG18" s="81">
        <v>13</v>
      </c>
      <c r="AH18" s="85">
        <v>4</v>
      </c>
    </row>
    <row r="19" spans="1:34" s="1" customFormat="1">
      <c r="A19" s="24" t="s">
        <v>46</v>
      </c>
      <c r="B19" s="25" t="s">
        <v>67</v>
      </c>
      <c r="C19" s="26"/>
      <c r="D19" s="27">
        <v>2935</v>
      </c>
      <c r="E19" s="91">
        <v>7</v>
      </c>
      <c r="F19" s="74" t="s">
        <v>82</v>
      </c>
      <c r="G19" s="75" t="str">
        <f>F19</f>
        <v>DNF</v>
      </c>
      <c r="H19" s="76">
        <v>36</v>
      </c>
      <c r="I19" s="77">
        <v>12</v>
      </c>
      <c r="J19" s="75">
        <v>12</v>
      </c>
      <c r="K19" s="78">
        <f t="shared" si="0"/>
        <v>12</v>
      </c>
      <c r="L19" s="74">
        <v>8</v>
      </c>
      <c r="M19" s="75">
        <v>8</v>
      </c>
      <c r="N19" s="76">
        <f t="shared" si="1"/>
        <v>8</v>
      </c>
      <c r="O19" s="77">
        <v>17</v>
      </c>
      <c r="P19" s="75">
        <v>17</v>
      </c>
      <c r="Q19" s="78">
        <f t="shared" si="2"/>
        <v>17</v>
      </c>
      <c r="R19" s="74">
        <v>10</v>
      </c>
      <c r="S19" s="75">
        <v>10</v>
      </c>
      <c r="T19" s="76">
        <f t="shared" si="3"/>
        <v>10</v>
      </c>
      <c r="U19" s="77">
        <v>8</v>
      </c>
      <c r="V19" s="75">
        <v>8</v>
      </c>
      <c r="W19" s="76">
        <f t="shared" si="4"/>
        <v>8</v>
      </c>
      <c r="X19" s="77">
        <v>18</v>
      </c>
      <c r="Y19" s="75">
        <v>18</v>
      </c>
      <c r="Z19" s="76">
        <f t="shared" si="5"/>
        <v>18</v>
      </c>
      <c r="AA19" s="77"/>
      <c r="AB19" s="75"/>
      <c r="AC19" s="76">
        <f t="shared" si="6"/>
        <v>0</v>
      </c>
      <c r="AD19" s="79">
        <f t="shared" si="7"/>
        <v>109</v>
      </c>
      <c r="AE19" s="80">
        <f t="shared" si="8"/>
        <v>36</v>
      </c>
      <c r="AF19" s="79">
        <f t="shared" si="9"/>
        <v>73</v>
      </c>
      <c r="AG19" s="81">
        <v>14</v>
      </c>
      <c r="AH19" s="85"/>
    </row>
    <row r="20" spans="1:34" s="1" customFormat="1">
      <c r="A20" s="24" t="s">
        <v>32</v>
      </c>
      <c r="B20" s="25" t="s">
        <v>25</v>
      </c>
      <c r="C20" s="26"/>
      <c r="D20" s="27">
        <v>3175</v>
      </c>
      <c r="E20" s="91">
        <v>7</v>
      </c>
      <c r="F20" s="74">
        <v>10</v>
      </c>
      <c r="G20" s="75">
        <v>10</v>
      </c>
      <c r="H20" s="76">
        <f>G20</f>
        <v>10</v>
      </c>
      <c r="I20" s="77">
        <v>8</v>
      </c>
      <c r="J20" s="75">
        <v>8</v>
      </c>
      <c r="K20" s="78">
        <f t="shared" si="0"/>
        <v>8</v>
      </c>
      <c r="L20" s="74">
        <v>13</v>
      </c>
      <c r="M20" s="75">
        <v>13</v>
      </c>
      <c r="N20" s="76">
        <f t="shared" si="1"/>
        <v>13</v>
      </c>
      <c r="O20" s="77">
        <v>32</v>
      </c>
      <c r="P20" s="75">
        <v>32</v>
      </c>
      <c r="Q20" s="78">
        <f t="shared" si="2"/>
        <v>32</v>
      </c>
      <c r="R20" s="74">
        <v>14</v>
      </c>
      <c r="S20" s="75">
        <v>14</v>
      </c>
      <c r="T20" s="76">
        <f t="shared" si="3"/>
        <v>14</v>
      </c>
      <c r="U20" s="77">
        <v>18</v>
      </c>
      <c r="V20" s="75">
        <v>18</v>
      </c>
      <c r="W20" s="76">
        <f t="shared" si="4"/>
        <v>18</v>
      </c>
      <c r="X20" s="77">
        <v>12</v>
      </c>
      <c r="Y20" s="75">
        <v>12</v>
      </c>
      <c r="Z20" s="76">
        <f t="shared" si="5"/>
        <v>12</v>
      </c>
      <c r="AA20" s="77"/>
      <c r="AB20" s="75"/>
      <c r="AC20" s="76">
        <f t="shared" si="6"/>
        <v>0</v>
      </c>
      <c r="AD20" s="79">
        <f t="shared" si="7"/>
        <v>107</v>
      </c>
      <c r="AE20" s="80">
        <f t="shared" si="8"/>
        <v>32</v>
      </c>
      <c r="AF20" s="79">
        <f t="shared" si="9"/>
        <v>75</v>
      </c>
      <c r="AG20" s="81">
        <v>15</v>
      </c>
      <c r="AH20" s="85"/>
    </row>
    <row r="21" spans="1:34" s="1" customFormat="1">
      <c r="A21" s="24" t="s">
        <v>21</v>
      </c>
      <c r="B21" s="25" t="s">
        <v>52</v>
      </c>
      <c r="C21" s="26"/>
      <c r="D21" s="27">
        <v>3226</v>
      </c>
      <c r="E21" s="91">
        <v>8</v>
      </c>
      <c r="F21" s="74">
        <v>4</v>
      </c>
      <c r="G21" s="75">
        <v>4</v>
      </c>
      <c r="H21" s="76">
        <f>G21</f>
        <v>4</v>
      </c>
      <c r="I21" s="77">
        <v>16</v>
      </c>
      <c r="J21" s="75">
        <v>16</v>
      </c>
      <c r="K21" s="78">
        <f t="shared" si="0"/>
        <v>16</v>
      </c>
      <c r="L21" s="74">
        <v>29</v>
      </c>
      <c r="M21" s="75">
        <v>29</v>
      </c>
      <c r="N21" s="76">
        <f t="shared" si="1"/>
        <v>29</v>
      </c>
      <c r="O21" s="77">
        <v>12</v>
      </c>
      <c r="P21" s="75">
        <v>12</v>
      </c>
      <c r="Q21" s="78">
        <f t="shared" si="2"/>
        <v>12</v>
      </c>
      <c r="R21" s="74">
        <v>21</v>
      </c>
      <c r="S21" s="75">
        <v>21</v>
      </c>
      <c r="T21" s="76">
        <f t="shared" si="3"/>
        <v>21</v>
      </c>
      <c r="U21" s="77">
        <v>23</v>
      </c>
      <c r="V21" s="75">
        <v>23</v>
      </c>
      <c r="W21" s="76">
        <f t="shared" si="4"/>
        <v>23</v>
      </c>
      <c r="X21" s="77">
        <v>15</v>
      </c>
      <c r="Y21" s="75">
        <v>15</v>
      </c>
      <c r="Z21" s="76">
        <f t="shared" si="5"/>
        <v>15</v>
      </c>
      <c r="AA21" s="77"/>
      <c r="AB21" s="75"/>
      <c r="AC21" s="76">
        <f t="shared" si="6"/>
        <v>0</v>
      </c>
      <c r="AD21" s="79">
        <f t="shared" si="7"/>
        <v>120</v>
      </c>
      <c r="AE21" s="80">
        <f t="shared" si="8"/>
        <v>29</v>
      </c>
      <c r="AF21" s="79">
        <f t="shared" si="9"/>
        <v>91</v>
      </c>
      <c r="AG21" s="81">
        <v>16</v>
      </c>
      <c r="AH21" s="85"/>
    </row>
    <row r="22" spans="1:34" s="1" customFormat="1">
      <c r="A22" s="24" t="s">
        <v>45</v>
      </c>
      <c r="B22" s="25" t="s">
        <v>69</v>
      </c>
      <c r="C22" s="26"/>
      <c r="D22" s="27">
        <v>3180</v>
      </c>
      <c r="E22" s="91">
        <v>8</v>
      </c>
      <c r="F22" s="74" t="s">
        <v>82</v>
      </c>
      <c r="G22" s="75" t="str">
        <f>F22</f>
        <v>DNF</v>
      </c>
      <c r="H22" s="76">
        <v>36</v>
      </c>
      <c r="I22" s="77">
        <v>15</v>
      </c>
      <c r="J22" s="75">
        <v>15</v>
      </c>
      <c r="K22" s="78">
        <f t="shared" si="0"/>
        <v>15</v>
      </c>
      <c r="L22" s="74">
        <v>20</v>
      </c>
      <c r="M22" s="75">
        <v>20</v>
      </c>
      <c r="N22" s="76">
        <f t="shared" si="1"/>
        <v>20</v>
      </c>
      <c r="O22" s="77">
        <v>11</v>
      </c>
      <c r="P22" s="75">
        <v>11</v>
      </c>
      <c r="Q22" s="78">
        <f t="shared" si="2"/>
        <v>11</v>
      </c>
      <c r="R22" s="74">
        <v>18</v>
      </c>
      <c r="S22" s="75">
        <v>18</v>
      </c>
      <c r="T22" s="76">
        <f t="shared" si="3"/>
        <v>18</v>
      </c>
      <c r="U22" s="77">
        <v>12</v>
      </c>
      <c r="V22" s="75">
        <v>12</v>
      </c>
      <c r="W22" s="76">
        <f t="shared" si="4"/>
        <v>12</v>
      </c>
      <c r="X22" s="77">
        <v>19</v>
      </c>
      <c r="Y22" s="75">
        <v>19</v>
      </c>
      <c r="Z22" s="76">
        <f t="shared" si="5"/>
        <v>19</v>
      </c>
      <c r="AA22" s="77"/>
      <c r="AB22" s="75"/>
      <c r="AC22" s="76">
        <f t="shared" si="6"/>
        <v>0</v>
      </c>
      <c r="AD22" s="79">
        <f t="shared" si="7"/>
        <v>131</v>
      </c>
      <c r="AE22" s="80">
        <f t="shared" si="8"/>
        <v>36</v>
      </c>
      <c r="AF22" s="79">
        <f t="shared" si="9"/>
        <v>95</v>
      </c>
      <c r="AG22" s="81">
        <v>17</v>
      </c>
      <c r="AH22" s="85"/>
    </row>
    <row r="23" spans="1:34" s="1" customFormat="1">
      <c r="A23" s="24" t="s">
        <v>21</v>
      </c>
      <c r="B23" s="25" t="s">
        <v>87</v>
      </c>
      <c r="C23" s="26"/>
      <c r="D23" s="27">
        <v>2862</v>
      </c>
      <c r="E23" s="91">
        <v>5</v>
      </c>
      <c r="F23" s="74">
        <v>11</v>
      </c>
      <c r="G23" s="75">
        <v>11</v>
      </c>
      <c r="H23" s="76">
        <f>G23</f>
        <v>11</v>
      </c>
      <c r="I23" s="77">
        <v>21</v>
      </c>
      <c r="J23" s="75">
        <v>21</v>
      </c>
      <c r="K23" s="78">
        <f t="shared" si="0"/>
        <v>21</v>
      </c>
      <c r="L23" s="74">
        <v>27</v>
      </c>
      <c r="M23" s="75">
        <v>27</v>
      </c>
      <c r="N23" s="76">
        <f t="shared" si="1"/>
        <v>27</v>
      </c>
      <c r="O23" s="77">
        <v>20</v>
      </c>
      <c r="P23" s="75">
        <v>20</v>
      </c>
      <c r="Q23" s="78">
        <f t="shared" si="2"/>
        <v>20</v>
      </c>
      <c r="R23" s="74">
        <v>23</v>
      </c>
      <c r="S23" s="75">
        <v>23</v>
      </c>
      <c r="T23" s="76">
        <f t="shared" si="3"/>
        <v>23</v>
      </c>
      <c r="U23" s="77">
        <v>17</v>
      </c>
      <c r="V23" s="75">
        <v>17</v>
      </c>
      <c r="W23" s="76">
        <f t="shared" si="4"/>
        <v>17</v>
      </c>
      <c r="X23" s="77">
        <v>21</v>
      </c>
      <c r="Y23" s="75">
        <v>21</v>
      </c>
      <c r="Z23" s="76">
        <f t="shared" si="5"/>
        <v>21</v>
      </c>
      <c r="AA23" s="77"/>
      <c r="AB23" s="75"/>
      <c r="AC23" s="76">
        <f t="shared" si="6"/>
        <v>0</v>
      </c>
      <c r="AD23" s="79">
        <f t="shared" si="7"/>
        <v>140</v>
      </c>
      <c r="AE23" s="80">
        <f t="shared" si="8"/>
        <v>27</v>
      </c>
      <c r="AF23" s="79">
        <f t="shared" si="9"/>
        <v>113</v>
      </c>
      <c r="AG23" s="81">
        <v>18</v>
      </c>
      <c r="AH23" s="85">
        <v>5</v>
      </c>
    </row>
    <row r="24" spans="1:34" s="1" customFormat="1">
      <c r="A24" s="24" t="s">
        <v>40</v>
      </c>
      <c r="B24" s="25" t="s">
        <v>64</v>
      </c>
      <c r="C24" s="26"/>
      <c r="D24" s="27">
        <v>2614</v>
      </c>
      <c r="E24" s="91">
        <v>6</v>
      </c>
      <c r="F24" s="74">
        <v>23</v>
      </c>
      <c r="G24" s="75">
        <v>23</v>
      </c>
      <c r="H24" s="76">
        <f>G24</f>
        <v>23</v>
      </c>
      <c r="I24" s="77">
        <v>13</v>
      </c>
      <c r="J24" s="75">
        <v>13</v>
      </c>
      <c r="K24" s="78">
        <f t="shared" si="0"/>
        <v>13</v>
      </c>
      <c r="L24" s="74">
        <v>32</v>
      </c>
      <c r="M24" s="75">
        <v>32</v>
      </c>
      <c r="N24" s="76">
        <f t="shared" si="1"/>
        <v>32</v>
      </c>
      <c r="O24" s="77">
        <v>13</v>
      </c>
      <c r="P24" s="75">
        <v>13</v>
      </c>
      <c r="Q24" s="78">
        <f t="shared" si="2"/>
        <v>13</v>
      </c>
      <c r="R24" s="74">
        <v>30</v>
      </c>
      <c r="S24" s="75">
        <v>30</v>
      </c>
      <c r="T24" s="76">
        <f t="shared" si="3"/>
        <v>30</v>
      </c>
      <c r="U24" s="77">
        <v>25</v>
      </c>
      <c r="V24" s="75">
        <v>25</v>
      </c>
      <c r="W24" s="76">
        <f t="shared" si="4"/>
        <v>25</v>
      </c>
      <c r="X24" s="77">
        <v>13</v>
      </c>
      <c r="Y24" s="75">
        <v>13</v>
      </c>
      <c r="Z24" s="76">
        <f t="shared" si="5"/>
        <v>13</v>
      </c>
      <c r="AA24" s="77"/>
      <c r="AB24" s="75"/>
      <c r="AC24" s="76">
        <f t="shared" si="6"/>
        <v>0</v>
      </c>
      <c r="AD24" s="79">
        <f t="shared" si="7"/>
        <v>149</v>
      </c>
      <c r="AE24" s="80">
        <f t="shared" si="8"/>
        <v>32</v>
      </c>
      <c r="AF24" s="79">
        <f t="shared" si="9"/>
        <v>117</v>
      </c>
      <c r="AG24" s="81">
        <v>19</v>
      </c>
      <c r="AH24" s="85">
        <v>6</v>
      </c>
    </row>
    <row r="25" spans="1:34" s="1" customFormat="1">
      <c r="A25" s="24" t="s">
        <v>32</v>
      </c>
      <c r="B25" s="25" t="s">
        <v>27</v>
      </c>
      <c r="C25" s="26"/>
      <c r="D25" s="27">
        <v>3176</v>
      </c>
      <c r="E25" s="91">
        <v>8</v>
      </c>
      <c r="F25" s="74">
        <v>21</v>
      </c>
      <c r="G25" s="75">
        <v>21</v>
      </c>
      <c r="H25" s="76">
        <f>G25</f>
        <v>21</v>
      </c>
      <c r="I25" s="77">
        <v>20</v>
      </c>
      <c r="J25" s="75">
        <v>20</v>
      </c>
      <c r="K25" s="78">
        <f t="shared" si="0"/>
        <v>20</v>
      </c>
      <c r="L25" s="74">
        <v>25</v>
      </c>
      <c r="M25" s="75">
        <v>25</v>
      </c>
      <c r="N25" s="76">
        <f t="shared" si="1"/>
        <v>25</v>
      </c>
      <c r="O25" s="77">
        <v>18</v>
      </c>
      <c r="P25" s="75">
        <v>18</v>
      </c>
      <c r="Q25" s="78">
        <f t="shared" si="2"/>
        <v>18</v>
      </c>
      <c r="R25" s="74">
        <v>24</v>
      </c>
      <c r="S25" s="75">
        <v>24</v>
      </c>
      <c r="T25" s="76">
        <f t="shared" si="3"/>
        <v>24</v>
      </c>
      <c r="U25" s="77">
        <v>32</v>
      </c>
      <c r="V25" s="75">
        <v>32</v>
      </c>
      <c r="W25" s="76">
        <f t="shared" si="4"/>
        <v>32</v>
      </c>
      <c r="X25" s="77">
        <v>11</v>
      </c>
      <c r="Y25" s="75">
        <v>11</v>
      </c>
      <c r="Z25" s="76">
        <f t="shared" si="5"/>
        <v>11</v>
      </c>
      <c r="AA25" s="77"/>
      <c r="AB25" s="75"/>
      <c r="AC25" s="76">
        <f t="shared" si="6"/>
        <v>0</v>
      </c>
      <c r="AD25" s="79">
        <f t="shared" si="7"/>
        <v>151</v>
      </c>
      <c r="AE25" s="80">
        <f t="shared" si="8"/>
        <v>32</v>
      </c>
      <c r="AF25" s="79">
        <f t="shared" si="9"/>
        <v>119</v>
      </c>
      <c r="AG25" s="81">
        <v>20</v>
      </c>
      <c r="AH25" s="85"/>
    </row>
    <row r="26" spans="1:34" s="1" customFormat="1">
      <c r="A26" s="24" t="s">
        <v>21</v>
      </c>
      <c r="B26" s="25" t="s">
        <v>53</v>
      </c>
      <c r="C26" s="26"/>
      <c r="D26" s="27">
        <v>3022</v>
      </c>
      <c r="E26" s="91">
        <v>6</v>
      </c>
      <c r="F26" s="74" t="s">
        <v>82</v>
      </c>
      <c r="G26" s="75" t="s">
        <v>98</v>
      </c>
      <c r="H26" s="76">
        <v>36</v>
      </c>
      <c r="I26" s="77">
        <v>18</v>
      </c>
      <c r="J26" s="75">
        <v>18</v>
      </c>
      <c r="K26" s="78">
        <f t="shared" si="0"/>
        <v>18</v>
      </c>
      <c r="L26" s="74">
        <v>12</v>
      </c>
      <c r="M26" s="75">
        <v>12</v>
      </c>
      <c r="N26" s="76">
        <f t="shared" si="1"/>
        <v>12</v>
      </c>
      <c r="O26" s="77">
        <v>24</v>
      </c>
      <c r="P26" s="75">
        <v>24</v>
      </c>
      <c r="Q26" s="78">
        <f t="shared" si="2"/>
        <v>24</v>
      </c>
      <c r="R26" s="74" t="s">
        <v>82</v>
      </c>
      <c r="S26" s="75" t="str">
        <f>R26</f>
        <v>DNF</v>
      </c>
      <c r="T26" s="76">
        <v>36</v>
      </c>
      <c r="U26" s="77">
        <v>22</v>
      </c>
      <c r="V26" s="75">
        <v>22</v>
      </c>
      <c r="W26" s="76">
        <f t="shared" si="4"/>
        <v>22</v>
      </c>
      <c r="X26" s="77">
        <v>20</v>
      </c>
      <c r="Y26" s="75">
        <v>20</v>
      </c>
      <c r="Z26" s="76">
        <f t="shared" si="5"/>
        <v>20</v>
      </c>
      <c r="AA26" s="77"/>
      <c r="AB26" s="75"/>
      <c r="AC26" s="76">
        <f t="shared" si="6"/>
        <v>0</v>
      </c>
      <c r="AD26" s="79">
        <f t="shared" si="7"/>
        <v>168</v>
      </c>
      <c r="AE26" s="80">
        <f t="shared" si="8"/>
        <v>36</v>
      </c>
      <c r="AF26" s="79">
        <f t="shared" si="9"/>
        <v>132</v>
      </c>
      <c r="AG26" s="81">
        <v>21</v>
      </c>
      <c r="AH26" s="85">
        <v>7</v>
      </c>
    </row>
    <row r="27" spans="1:34" s="1" customFormat="1">
      <c r="A27" s="24" t="s">
        <v>21</v>
      </c>
      <c r="B27" s="25" t="s">
        <v>54</v>
      </c>
      <c r="C27" s="26"/>
      <c r="D27" s="27">
        <v>3238</v>
      </c>
      <c r="E27" s="91">
        <v>6</v>
      </c>
      <c r="F27" s="74">
        <v>14</v>
      </c>
      <c r="G27" s="75">
        <v>14</v>
      </c>
      <c r="H27" s="76">
        <f>G27</f>
        <v>14</v>
      </c>
      <c r="I27" s="77">
        <v>32</v>
      </c>
      <c r="J27" s="75">
        <v>32</v>
      </c>
      <c r="K27" s="78">
        <f t="shared" si="0"/>
        <v>32</v>
      </c>
      <c r="L27" s="74">
        <v>26</v>
      </c>
      <c r="M27" s="75">
        <v>26</v>
      </c>
      <c r="N27" s="76">
        <f t="shared" si="1"/>
        <v>26</v>
      </c>
      <c r="O27" s="77">
        <v>23</v>
      </c>
      <c r="P27" s="75">
        <v>23</v>
      </c>
      <c r="Q27" s="78">
        <f t="shared" si="2"/>
        <v>23</v>
      </c>
      <c r="R27" s="74">
        <v>22</v>
      </c>
      <c r="S27" s="75">
        <v>22</v>
      </c>
      <c r="T27" s="76">
        <f t="shared" ref="T27:T38" si="11">S27</f>
        <v>22</v>
      </c>
      <c r="U27" s="77">
        <v>15</v>
      </c>
      <c r="V27" s="75">
        <v>15</v>
      </c>
      <c r="W27" s="76">
        <f t="shared" si="4"/>
        <v>15</v>
      </c>
      <c r="X27" s="77">
        <v>32</v>
      </c>
      <c r="Y27" s="75">
        <v>32</v>
      </c>
      <c r="Z27" s="76">
        <f t="shared" si="5"/>
        <v>32</v>
      </c>
      <c r="AA27" s="77"/>
      <c r="AB27" s="75"/>
      <c r="AC27" s="76">
        <f t="shared" si="6"/>
        <v>0</v>
      </c>
      <c r="AD27" s="79">
        <f t="shared" si="7"/>
        <v>164</v>
      </c>
      <c r="AE27" s="80">
        <f t="shared" si="8"/>
        <v>32</v>
      </c>
      <c r="AF27" s="79">
        <f t="shared" si="9"/>
        <v>132</v>
      </c>
      <c r="AG27" s="81">
        <v>22</v>
      </c>
      <c r="AH27" s="85">
        <v>8</v>
      </c>
    </row>
    <row r="28" spans="1:34" s="1" customFormat="1">
      <c r="A28" s="24" t="s">
        <v>37</v>
      </c>
      <c r="B28" s="25" t="s">
        <v>42</v>
      </c>
      <c r="C28" s="26"/>
      <c r="D28" s="27">
        <v>3111</v>
      </c>
      <c r="E28" s="91">
        <v>8</v>
      </c>
      <c r="F28" s="74">
        <v>20</v>
      </c>
      <c r="G28" s="75">
        <v>20</v>
      </c>
      <c r="H28" s="76">
        <f>G28</f>
        <v>20</v>
      </c>
      <c r="I28" s="77">
        <v>22</v>
      </c>
      <c r="J28" s="75">
        <v>22</v>
      </c>
      <c r="K28" s="78">
        <f t="shared" si="0"/>
        <v>22</v>
      </c>
      <c r="L28" s="74">
        <v>22</v>
      </c>
      <c r="M28" s="75">
        <v>22</v>
      </c>
      <c r="N28" s="76">
        <f t="shared" si="1"/>
        <v>22</v>
      </c>
      <c r="O28" s="77">
        <v>21</v>
      </c>
      <c r="P28" s="75">
        <v>21</v>
      </c>
      <c r="Q28" s="78">
        <f t="shared" si="2"/>
        <v>21</v>
      </c>
      <c r="R28" s="74">
        <v>32</v>
      </c>
      <c r="S28" s="75">
        <v>32</v>
      </c>
      <c r="T28" s="76">
        <f t="shared" si="11"/>
        <v>32</v>
      </c>
      <c r="U28" s="77">
        <v>30</v>
      </c>
      <c r="V28" s="75">
        <v>30</v>
      </c>
      <c r="W28" s="76">
        <f t="shared" si="4"/>
        <v>30</v>
      </c>
      <c r="X28" s="77">
        <v>23</v>
      </c>
      <c r="Y28" s="75">
        <v>23</v>
      </c>
      <c r="Z28" s="76">
        <f t="shared" si="5"/>
        <v>23</v>
      </c>
      <c r="AA28" s="77"/>
      <c r="AB28" s="75"/>
      <c r="AC28" s="76">
        <f t="shared" si="6"/>
        <v>0</v>
      </c>
      <c r="AD28" s="79">
        <f t="shared" si="7"/>
        <v>170</v>
      </c>
      <c r="AE28" s="80">
        <f t="shared" si="8"/>
        <v>32</v>
      </c>
      <c r="AF28" s="79">
        <f t="shared" si="9"/>
        <v>138</v>
      </c>
      <c r="AG28" s="81">
        <v>23</v>
      </c>
      <c r="AH28" s="85"/>
    </row>
    <row r="29" spans="1:34" s="1" customFormat="1">
      <c r="A29" s="24" t="s">
        <v>39</v>
      </c>
      <c r="B29" s="25" t="s">
        <v>48</v>
      </c>
      <c r="C29" s="26"/>
      <c r="D29" s="27">
        <v>3012</v>
      </c>
      <c r="E29" s="91">
        <v>8</v>
      </c>
      <c r="F29" s="74">
        <v>13</v>
      </c>
      <c r="G29" s="75">
        <v>13</v>
      </c>
      <c r="H29" s="76">
        <f>G29</f>
        <v>13</v>
      </c>
      <c r="I29" s="77">
        <v>29</v>
      </c>
      <c r="J29" s="75">
        <v>29</v>
      </c>
      <c r="K29" s="78">
        <f t="shared" si="0"/>
        <v>29</v>
      </c>
      <c r="L29" s="74">
        <v>28</v>
      </c>
      <c r="M29" s="75">
        <v>28</v>
      </c>
      <c r="N29" s="76">
        <f t="shared" si="1"/>
        <v>28</v>
      </c>
      <c r="O29" s="77">
        <v>26</v>
      </c>
      <c r="P29" s="75">
        <v>26</v>
      </c>
      <c r="Q29" s="78">
        <f t="shared" si="2"/>
        <v>26</v>
      </c>
      <c r="R29" s="74">
        <v>17</v>
      </c>
      <c r="S29" s="75">
        <v>17</v>
      </c>
      <c r="T29" s="76">
        <f t="shared" si="11"/>
        <v>17</v>
      </c>
      <c r="U29" s="77">
        <v>26</v>
      </c>
      <c r="V29" s="75">
        <v>26</v>
      </c>
      <c r="W29" s="76">
        <f t="shared" si="4"/>
        <v>26</v>
      </c>
      <c r="X29" s="77">
        <v>31</v>
      </c>
      <c r="Y29" s="75">
        <v>31</v>
      </c>
      <c r="Z29" s="76">
        <f t="shared" si="5"/>
        <v>31</v>
      </c>
      <c r="AA29" s="77"/>
      <c r="AB29" s="75"/>
      <c r="AC29" s="76">
        <f t="shared" si="6"/>
        <v>0</v>
      </c>
      <c r="AD29" s="79">
        <f t="shared" si="7"/>
        <v>170</v>
      </c>
      <c r="AE29" s="80">
        <f t="shared" si="8"/>
        <v>31</v>
      </c>
      <c r="AF29" s="79">
        <f t="shared" si="9"/>
        <v>139</v>
      </c>
      <c r="AG29" s="81">
        <v>24</v>
      </c>
      <c r="AH29" s="85"/>
    </row>
    <row r="30" spans="1:34" s="1" customFormat="1">
      <c r="A30" s="24" t="s">
        <v>28</v>
      </c>
      <c r="B30" s="25" t="s">
        <v>56</v>
      </c>
      <c r="C30" s="26"/>
      <c r="D30" s="27">
        <v>2964</v>
      </c>
      <c r="E30" s="91">
        <v>6</v>
      </c>
      <c r="F30" s="74" t="s">
        <v>82</v>
      </c>
      <c r="G30" s="75" t="str">
        <f>F30</f>
        <v>DNF</v>
      </c>
      <c r="H30" s="76">
        <v>36</v>
      </c>
      <c r="I30" s="77">
        <v>23</v>
      </c>
      <c r="J30" s="75">
        <v>23</v>
      </c>
      <c r="K30" s="78">
        <f t="shared" si="0"/>
        <v>23</v>
      </c>
      <c r="L30" s="74">
        <v>14</v>
      </c>
      <c r="M30" s="75">
        <v>14</v>
      </c>
      <c r="N30" s="76">
        <f t="shared" si="1"/>
        <v>14</v>
      </c>
      <c r="O30" s="77">
        <v>33</v>
      </c>
      <c r="P30" s="75">
        <v>33</v>
      </c>
      <c r="Q30" s="78">
        <f t="shared" si="2"/>
        <v>33</v>
      </c>
      <c r="R30" s="74">
        <v>25</v>
      </c>
      <c r="S30" s="75">
        <v>25</v>
      </c>
      <c r="T30" s="76">
        <f t="shared" si="11"/>
        <v>25</v>
      </c>
      <c r="U30" s="77">
        <v>14</v>
      </c>
      <c r="V30" s="75">
        <v>14</v>
      </c>
      <c r="W30" s="76">
        <f t="shared" si="4"/>
        <v>14</v>
      </c>
      <c r="X30" s="77">
        <v>33</v>
      </c>
      <c r="Y30" s="75">
        <v>33</v>
      </c>
      <c r="Z30" s="76">
        <f t="shared" si="5"/>
        <v>33</v>
      </c>
      <c r="AA30" s="77"/>
      <c r="AB30" s="75"/>
      <c r="AC30" s="76">
        <f t="shared" si="6"/>
        <v>0</v>
      </c>
      <c r="AD30" s="79">
        <f t="shared" si="7"/>
        <v>178</v>
      </c>
      <c r="AE30" s="80">
        <f t="shared" si="8"/>
        <v>36</v>
      </c>
      <c r="AF30" s="79">
        <f t="shared" si="9"/>
        <v>142</v>
      </c>
      <c r="AG30" s="81">
        <v>25</v>
      </c>
      <c r="AH30" s="85">
        <v>9</v>
      </c>
    </row>
    <row r="31" spans="1:34" s="1" customFormat="1">
      <c r="A31" s="24" t="s">
        <v>47</v>
      </c>
      <c r="B31" s="25" t="s">
        <v>65</v>
      </c>
      <c r="C31" s="26"/>
      <c r="D31" s="27">
        <v>3213</v>
      </c>
      <c r="E31" s="91">
        <v>8</v>
      </c>
      <c r="F31" s="74" t="s">
        <v>82</v>
      </c>
      <c r="G31" s="75" t="str">
        <f>F31</f>
        <v>DNF</v>
      </c>
      <c r="H31" s="76">
        <v>36</v>
      </c>
      <c r="I31" s="77">
        <v>28</v>
      </c>
      <c r="J31" s="75">
        <v>28</v>
      </c>
      <c r="K31" s="78">
        <f t="shared" si="0"/>
        <v>28</v>
      </c>
      <c r="L31" s="74">
        <v>23</v>
      </c>
      <c r="M31" s="75">
        <v>23</v>
      </c>
      <c r="N31" s="76">
        <f t="shared" si="1"/>
        <v>23</v>
      </c>
      <c r="O31" s="77">
        <v>31</v>
      </c>
      <c r="P31" s="75">
        <v>31</v>
      </c>
      <c r="Q31" s="78">
        <f t="shared" si="2"/>
        <v>31</v>
      </c>
      <c r="R31" s="74">
        <v>19</v>
      </c>
      <c r="S31" s="75">
        <v>19</v>
      </c>
      <c r="T31" s="76">
        <f t="shared" si="11"/>
        <v>19</v>
      </c>
      <c r="U31" s="77">
        <v>19</v>
      </c>
      <c r="V31" s="75">
        <v>19</v>
      </c>
      <c r="W31" s="76">
        <f t="shared" si="4"/>
        <v>19</v>
      </c>
      <c r="X31" s="77">
        <v>22</v>
      </c>
      <c r="Y31" s="75">
        <v>22</v>
      </c>
      <c r="Z31" s="76">
        <f t="shared" si="5"/>
        <v>22</v>
      </c>
      <c r="AA31" s="77"/>
      <c r="AB31" s="75"/>
      <c r="AC31" s="76">
        <f t="shared" si="6"/>
        <v>0</v>
      </c>
      <c r="AD31" s="79">
        <f t="shared" si="7"/>
        <v>178</v>
      </c>
      <c r="AE31" s="80">
        <f t="shared" si="8"/>
        <v>36</v>
      </c>
      <c r="AF31" s="79">
        <f t="shared" si="9"/>
        <v>142</v>
      </c>
      <c r="AG31" s="81">
        <v>26</v>
      </c>
      <c r="AH31" s="85"/>
    </row>
    <row r="32" spans="1:34" s="1" customFormat="1">
      <c r="A32" s="24" t="s">
        <v>38</v>
      </c>
      <c r="B32" s="25" t="s">
        <v>58</v>
      </c>
      <c r="C32" s="26"/>
      <c r="D32" s="27">
        <v>2877</v>
      </c>
      <c r="E32" s="91">
        <v>5</v>
      </c>
      <c r="F32" s="74" t="s">
        <v>82</v>
      </c>
      <c r="G32" s="75" t="str">
        <f>F32</f>
        <v>DNF</v>
      </c>
      <c r="H32" s="76">
        <v>36</v>
      </c>
      <c r="I32" s="77">
        <v>31</v>
      </c>
      <c r="J32" s="75">
        <v>31</v>
      </c>
      <c r="K32" s="78">
        <f t="shared" si="0"/>
        <v>31</v>
      </c>
      <c r="L32" s="74">
        <v>21</v>
      </c>
      <c r="M32" s="75">
        <v>21</v>
      </c>
      <c r="N32" s="76">
        <f t="shared" si="1"/>
        <v>21</v>
      </c>
      <c r="O32" s="77">
        <v>28</v>
      </c>
      <c r="P32" s="75">
        <v>28</v>
      </c>
      <c r="Q32" s="78">
        <f t="shared" si="2"/>
        <v>28</v>
      </c>
      <c r="R32" s="74">
        <v>16</v>
      </c>
      <c r="S32" s="75">
        <v>16</v>
      </c>
      <c r="T32" s="76">
        <f t="shared" si="11"/>
        <v>16</v>
      </c>
      <c r="U32" s="77">
        <v>20</v>
      </c>
      <c r="V32" s="75">
        <v>20</v>
      </c>
      <c r="W32" s="76">
        <f t="shared" si="4"/>
        <v>20</v>
      </c>
      <c r="X32" s="77">
        <v>28</v>
      </c>
      <c r="Y32" s="75">
        <v>28</v>
      </c>
      <c r="Z32" s="76">
        <f t="shared" si="5"/>
        <v>28</v>
      </c>
      <c r="AA32" s="77"/>
      <c r="AB32" s="75"/>
      <c r="AC32" s="76">
        <f t="shared" si="6"/>
        <v>0</v>
      </c>
      <c r="AD32" s="79">
        <f t="shared" si="7"/>
        <v>180</v>
      </c>
      <c r="AE32" s="80">
        <f t="shared" si="8"/>
        <v>36</v>
      </c>
      <c r="AF32" s="79">
        <f t="shared" si="9"/>
        <v>144</v>
      </c>
      <c r="AG32" s="81">
        <v>27</v>
      </c>
      <c r="AH32" s="85">
        <v>10</v>
      </c>
    </row>
    <row r="33" spans="1:34" s="1" customFormat="1">
      <c r="A33" s="24" t="s">
        <v>39</v>
      </c>
      <c r="B33" s="25" t="s">
        <v>55</v>
      </c>
      <c r="C33" s="26"/>
      <c r="D33" s="27">
        <v>3131</v>
      </c>
      <c r="E33" s="91">
        <v>8</v>
      </c>
      <c r="F33" s="74" t="s">
        <v>82</v>
      </c>
      <c r="G33" s="75" t="str">
        <f>F33</f>
        <v>DNF</v>
      </c>
      <c r="H33" s="76">
        <v>36</v>
      </c>
      <c r="I33" s="77">
        <v>30</v>
      </c>
      <c r="J33" s="75">
        <v>30</v>
      </c>
      <c r="K33" s="78">
        <f t="shared" si="0"/>
        <v>30</v>
      </c>
      <c r="L33" s="74">
        <v>19</v>
      </c>
      <c r="M33" s="75">
        <v>19</v>
      </c>
      <c r="N33" s="76">
        <f t="shared" si="1"/>
        <v>19</v>
      </c>
      <c r="O33" s="77">
        <v>19</v>
      </c>
      <c r="P33" s="75">
        <v>19</v>
      </c>
      <c r="Q33" s="78">
        <f t="shared" si="2"/>
        <v>19</v>
      </c>
      <c r="R33" s="74">
        <v>20</v>
      </c>
      <c r="S33" s="75">
        <v>20</v>
      </c>
      <c r="T33" s="76">
        <f t="shared" si="11"/>
        <v>20</v>
      </c>
      <c r="U33" s="77">
        <v>31</v>
      </c>
      <c r="V33" s="75">
        <v>31</v>
      </c>
      <c r="W33" s="76">
        <f t="shared" si="4"/>
        <v>31</v>
      </c>
      <c r="X33" s="77">
        <v>27</v>
      </c>
      <c r="Y33" s="75">
        <v>27</v>
      </c>
      <c r="Z33" s="76">
        <f t="shared" si="5"/>
        <v>27</v>
      </c>
      <c r="AA33" s="77"/>
      <c r="AB33" s="75"/>
      <c r="AC33" s="76">
        <f t="shared" si="6"/>
        <v>0</v>
      </c>
      <c r="AD33" s="79">
        <f t="shared" si="7"/>
        <v>182</v>
      </c>
      <c r="AE33" s="80">
        <f t="shared" si="8"/>
        <v>36</v>
      </c>
      <c r="AF33" s="79">
        <f t="shared" si="9"/>
        <v>146</v>
      </c>
      <c r="AG33" s="81">
        <v>28</v>
      </c>
      <c r="AH33" s="85"/>
    </row>
    <row r="34" spans="1:34" s="1" customFormat="1">
      <c r="A34" s="24" t="s">
        <v>37</v>
      </c>
      <c r="B34" s="25" t="s">
        <v>44</v>
      </c>
      <c r="C34" s="26"/>
      <c r="D34" s="27">
        <v>3083</v>
      </c>
      <c r="E34" s="91">
        <v>5</v>
      </c>
      <c r="F34" s="74">
        <v>16</v>
      </c>
      <c r="G34" s="75">
        <v>16</v>
      </c>
      <c r="H34" s="76">
        <f>G34</f>
        <v>16</v>
      </c>
      <c r="I34" s="77">
        <v>24</v>
      </c>
      <c r="J34" s="75">
        <v>24</v>
      </c>
      <c r="K34" s="78">
        <f t="shared" si="0"/>
        <v>24</v>
      </c>
      <c r="L34" s="74">
        <v>31</v>
      </c>
      <c r="M34" s="75">
        <v>31</v>
      </c>
      <c r="N34" s="76">
        <f t="shared" si="1"/>
        <v>31</v>
      </c>
      <c r="O34" s="77">
        <v>25</v>
      </c>
      <c r="P34" s="75">
        <v>25</v>
      </c>
      <c r="Q34" s="78">
        <f t="shared" si="2"/>
        <v>25</v>
      </c>
      <c r="R34" s="74">
        <v>31</v>
      </c>
      <c r="S34" s="75">
        <v>31</v>
      </c>
      <c r="T34" s="76">
        <f t="shared" si="11"/>
        <v>31</v>
      </c>
      <c r="U34" s="77">
        <v>29</v>
      </c>
      <c r="V34" s="75">
        <v>29</v>
      </c>
      <c r="W34" s="76">
        <f t="shared" si="4"/>
        <v>29</v>
      </c>
      <c r="X34" s="77">
        <v>24</v>
      </c>
      <c r="Y34" s="75">
        <v>24</v>
      </c>
      <c r="Z34" s="76">
        <f t="shared" si="5"/>
        <v>24</v>
      </c>
      <c r="AA34" s="77"/>
      <c r="AB34" s="75"/>
      <c r="AC34" s="76">
        <f t="shared" si="6"/>
        <v>0</v>
      </c>
      <c r="AD34" s="79">
        <f t="shared" si="7"/>
        <v>180</v>
      </c>
      <c r="AE34" s="80">
        <f t="shared" si="8"/>
        <v>31</v>
      </c>
      <c r="AF34" s="79">
        <f t="shared" si="9"/>
        <v>149</v>
      </c>
      <c r="AG34" s="81">
        <v>29</v>
      </c>
      <c r="AH34" s="85">
        <v>11</v>
      </c>
    </row>
    <row r="35" spans="1:34" s="1" customFormat="1">
      <c r="A35" s="24" t="s">
        <v>39</v>
      </c>
      <c r="B35" s="25" t="s">
        <v>49</v>
      </c>
      <c r="C35" s="26"/>
      <c r="D35" s="27">
        <v>3082</v>
      </c>
      <c r="E35" s="90">
        <v>8</v>
      </c>
      <c r="F35" s="28">
        <v>9</v>
      </c>
      <c r="G35" s="29" t="s">
        <v>99</v>
      </c>
      <c r="H35" s="30">
        <v>36</v>
      </c>
      <c r="I35" s="31">
        <v>27</v>
      </c>
      <c r="J35" s="29">
        <v>27</v>
      </c>
      <c r="K35" s="32">
        <f t="shared" si="0"/>
        <v>27</v>
      </c>
      <c r="L35" s="28">
        <v>16</v>
      </c>
      <c r="M35" s="29">
        <v>16</v>
      </c>
      <c r="N35" s="30">
        <f t="shared" si="1"/>
        <v>16</v>
      </c>
      <c r="O35" s="31">
        <v>29</v>
      </c>
      <c r="P35" s="29">
        <v>29</v>
      </c>
      <c r="Q35" s="32">
        <f t="shared" si="2"/>
        <v>29</v>
      </c>
      <c r="R35" s="28">
        <v>27</v>
      </c>
      <c r="S35" s="29">
        <v>27</v>
      </c>
      <c r="T35" s="30">
        <f t="shared" si="11"/>
        <v>27</v>
      </c>
      <c r="U35" s="31">
        <v>27</v>
      </c>
      <c r="V35" s="29">
        <v>27</v>
      </c>
      <c r="W35" s="30">
        <f t="shared" si="4"/>
        <v>27</v>
      </c>
      <c r="X35" s="31">
        <v>26</v>
      </c>
      <c r="Y35" s="29">
        <v>26</v>
      </c>
      <c r="Z35" s="30">
        <f t="shared" si="5"/>
        <v>26</v>
      </c>
      <c r="AA35" s="31"/>
      <c r="AB35" s="29"/>
      <c r="AC35" s="30">
        <f t="shared" si="6"/>
        <v>0</v>
      </c>
      <c r="AD35" s="21">
        <f t="shared" si="7"/>
        <v>188</v>
      </c>
      <c r="AE35" s="22">
        <f t="shared" si="8"/>
        <v>36</v>
      </c>
      <c r="AF35" s="21">
        <f t="shared" si="9"/>
        <v>152</v>
      </c>
      <c r="AG35" s="23">
        <v>30</v>
      </c>
      <c r="AH35" s="85"/>
    </row>
    <row r="36" spans="1:34" s="1" customFormat="1">
      <c r="A36" s="24" t="s">
        <v>37</v>
      </c>
      <c r="B36" s="25" t="s">
        <v>30</v>
      </c>
      <c r="C36" s="26"/>
      <c r="D36" s="27">
        <v>3172</v>
      </c>
      <c r="E36" s="90">
        <v>8</v>
      </c>
      <c r="F36" s="28">
        <v>22</v>
      </c>
      <c r="G36" s="29">
        <v>22</v>
      </c>
      <c r="H36" s="30">
        <f>G36</f>
        <v>22</v>
      </c>
      <c r="I36" s="31">
        <v>25</v>
      </c>
      <c r="J36" s="29">
        <v>25</v>
      </c>
      <c r="K36" s="32">
        <f t="shared" si="0"/>
        <v>25</v>
      </c>
      <c r="L36" s="28">
        <v>30</v>
      </c>
      <c r="M36" s="29">
        <v>30</v>
      </c>
      <c r="N36" s="30">
        <f t="shared" si="1"/>
        <v>30</v>
      </c>
      <c r="O36" s="31">
        <v>30</v>
      </c>
      <c r="P36" s="29">
        <v>30</v>
      </c>
      <c r="Q36" s="32">
        <f t="shared" si="2"/>
        <v>30</v>
      </c>
      <c r="R36" s="28">
        <v>29</v>
      </c>
      <c r="S36" s="29">
        <v>29</v>
      </c>
      <c r="T36" s="30">
        <f t="shared" si="11"/>
        <v>29</v>
      </c>
      <c r="U36" s="31">
        <v>24</v>
      </c>
      <c r="V36" s="29">
        <v>24</v>
      </c>
      <c r="W36" s="30">
        <f t="shared" si="4"/>
        <v>24</v>
      </c>
      <c r="X36" s="31">
        <v>25</v>
      </c>
      <c r="Y36" s="29">
        <v>25</v>
      </c>
      <c r="Z36" s="30">
        <f t="shared" si="5"/>
        <v>25</v>
      </c>
      <c r="AA36" s="31"/>
      <c r="AB36" s="29"/>
      <c r="AC36" s="30">
        <f t="shared" si="6"/>
        <v>0</v>
      </c>
      <c r="AD36" s="21">
        <f t="shared" si="7"/>
        <v>185</v>
      </c>
      <c r="AE36" s="22">
        <f t="shared" si="8"/>
        <v>30</v>
      </c>
      <c r="AF36" s="21">
        <f t="shared" si="9"/>
        <v>155</v>
      </c>
      <c r="AG36" s="23">
        <v>31</v>
      </c>
      <c r="AH36" s="85"/>
    </row>
    <row r="37" spans="1:34" s="1" customFormat="1">
      <c r="A37" s="24" t="s">
        <v>28</v>
      </c>
      <c r="B37" s="25" t="s">
        <v>51</v>
      </c>
      <c r="C37" s="26"/>
      <c r="D37" s="27">
        <v>2874</v>
      </c>
      <c r="E37" s="90">
        <v>7</v>
      </c>
      <c r="F37" s="28" t="s">
        <v>82</v>
      </c>
      <c r="G37" s="29" t="str">
        <f>F37</f>
        <v>DNF</v>
      </c>
      <c r="H37" s="30">
        <v>36</v>
      </c>
      <c r="I37" s="31">
        <v>26</v>
      </c>
      <c r="J37" s="29">
        <v>26</v>
      </c>
      <c r="K37" s="32">
        <f t="shared" si="0"/>
        <v>26</v>
      </c>
      <c r="L37" s="28">
        <v>24</v>
      </c>
      <c r="M37" s="29">
        <v>24</v>
      </c>
      <c r="N37" s="30">
        <f t="shared" si="1"/>
        <v>24</v>
      </c>
      <c r="O37" s="31">
        <v>22</v>
      </c>
      <c r="P37" s="29">
        <v>22</v>
      </c>
      <c r="Q37" s="32">
        <f t="shared" si="2"/>
        <v>22</v>
      </c>
      <c r="R37" s="28">
        <v>26</v>
      </c>
      <c r="S37" s="29">
        <v>26</v>
      </c>
      <c r="T37" s="30">
        <f t="shared" si="11"/>
        <v>26</v>
      </c>
      <c r="U37" s="31">
        <v>28</v>
      </c>
      <c r="V37" s="29">
        <v>28</v>
      </c>
      <c r="W37" s="30">
        <f t="shared" si="4"/>
        <v>28</v>
      </c>
      <c r="X37" s="31">
        <v>30</v>
      </c>
      <c r="Y37" s="29">
        <v>30</v>
      </c>
      <c r="Z37" s="30">
        <f t="shared" si="5"/>
        <v>30</v>
      </c>
      <c r="AA37" s="31"/>
      <c r="AB37" s="29"/>
      <c r="AC37" s="30">
        <f t="shared" si="6"/>
        <v>0</v>
      </c>
      <c r="AD37" s="21">
        <f t="shared" si="7"/>
        <v>192</v>
      </c>
      <c r="AE37" s="22">
        <f t="shared" si="8"/>
        <v>36</v>
      </c>
      <c r="AF37" s="21">
        <f t="shared" si="9"/>
        <v>156</v>
      </c>
      <c r="AG37" s="23">
        <v>32</v>
      </c>
      <c r="AH37" s="85"/>
    </row>
    <row r="38" spans="1:34" s="1" customFormat="1">
      <c r="A38" s="24" t="s">
        <v>37</v>
      </c>
      <c r="B38" s="25" t="s">
        <v>41</v>
      </c>
      <c r="C38" s="26"/>
      <c r="D38" s="27">
        <v>2868</v>
      </c>
      <c r="E38" s="90">
        <v>9</v>
      </c>
      <c r="F38" s="28" t="s">
        <v>82</v>
      </c>
      <c r="G38" s="29" t="str">
        <f>F38</f>
        <v>DNF</v>
      </c>
      <c r="H38" s="30">
        <v>36</v>
      </c>
      <c r="I38" s="31">
        <v>33</v>
      </c>
      <c r="J38" s="29">
        <v>33</v>
      </c>
      <c r="K38" s="32">
        <f t="shared" si="0"/>
        <v>33</v>
      </c>
      <c r="L38" s="28">
        <v>33</v>
      </c>
      <c r="M38" s="29">
        <v>33</v>
      </c>
      <c r="N38" s="30">
        <f t="shared" si="1"/>
        <v>33</v>
      </c>
      <c r="O38" s="31">
        <v>27</v>
      </c>
      <c r="P38" s="29">
        <v>27</v>
      </c>
      <c r="Q38" s="32">
        <f t="shared" si="2"/>
        <v>27</v>
      </c>
      <c r="R38" s="28">
        <v>28</v>
      </c>
      <c r="S38" s="29">
        <v>28</v>
      </c>
      <c r="T38" s="30">
        <f t="shared" si="11"/>
        <v>28</v>
      </c>
      <c r="U38" s="31">
        <v>33</v>
      </c>
      <c r="V38" s="29">
        <v>33</v>
      </c>
      <c r="W38" s="30">
        <f t="shared" si="4"/>
        <v>33</v>
      </c>
      <c r="X38" s="31">
        <v>29</v>
      </c>
      <c r="Y38" s="29">
        <v>29</v>
      </c>
      <c r="Z38" s="30">
        <f t="shared" si="5"/>
        <v>29</v>
      </c>
      <c r="AA38" s="31"/>
      <c r="AB38" s="29"/>
      <c r="AC38" s="30">
        <f t="shared" si="6"/>
        <v>0</v>
      </c>
      <c r="AD38" s="21">
        <f t="shared" si="7"/>
        <v>219</v>
      </c>
      <c r="AE38" s="22">
        <f t="shared" si="8"/>
        <v>36</v>
      </c>
      <c r="AF38" s="21">
        <f t="shared" si="9"/>
        <v>183</v>
      </c>
      <c r="AG38" s="23">
        <v>33</v>
      </c>
      <c r="AH38" s="85"/>
    </row>
    <row r="39" spans="1:34" s="1" customFormat="1">
      <c r="A39" s="24" t="s">
        <v>21</v>
      </c>
      <c r="B39" s="25" t="s">
        <v>22</v>
      </c>
      <c r="C39" s="26"/>
      <c r="D39" s="27">
        <v>3084</v>
      </c>
      <c r="E39" s="90">
        <v>9</v>
      </c>
      <c r="F39" s="33" t="s">
        <v>23</v>
      </c>
      <c r="G39" s="34" t="str">
        <f>F39</f>
        <v>DNC</v>
      </c>
      <c r="H39" s="30">
        <v>36</v>
      </c>
      <c r="I39" s="35" t="s">
        <v>23</v>
      </c>
      <c r="J39" s="34" t="str">
        <f>I39</f>
        <v>DNC</v>
      </c>
      <c r="K39" s="32">
        <v>36</v>
      </c>
      <c r="L39" s="33" t="s">
        <v>23</v>
      </c>
      <c r="M39" s="34" t="str">
        <f>L39</f>
        <v>DNC</v>
      </c>
      <c r="N39" s="30">
        <v>36</v>
      </c>
      <c r="O39" s="35" t="s">
        <v>23</v>
      </c>
      <c r="P39" s="34" t="str">
        <f>O39</f>
        <v>DNC</v>
      </c>
      <c r="Q39" s="32">
        <v>36</v>
      </c>
      <c r="R39" s="33" t="s">
        <v>23</v>
      </c>
      <c r="S39" s="34" t="s">
        <v>23</v>
      </c>
      <c r="T39" s="30">
        <v>36</v>
      </c>
      <c r="U39" s="35" t="s">
        <v>23</v>
      </c>
      <c r="V39" s="34" t="s">
        <v>23</v>
      </c>
      <c r="W39" s="30">
        <v>36</v>
      </c>
      <c r="X39" s="35" t="s">
        <v>23</v>
      </c>
      <c r="Y39" s="34" t="s">
        <v>23</v>
      </c>
      <c r="Z39" s="30">
        <v>36</v>
      </c>
      <c r="AA39" s="35"/>
      <c r="AB39" s="34"/>
      <c r="AC39" s="30">
        <f t="shared" si="6"/>
        <v>0</v>
      </c>
      <c r="AD39" s="21">
        <f t="shared" si="7"/>
        <v>252</v>
      </c>
      <c r="AE39" s="22">
        <f t="shared" si="8"/>
        <v>36</v>
      </c>
      <c r="AF39" s="21">
        <f t="shared" si="9"/>
        <v>216</v>
      </c>
      <c r="AG39" s="23">
        <v>34</v>
      </c>
      <c r="AH39" s="85"/>
    </row>
    <row r="40" spans="1:34" s="1" customFormat="1">
      <c r="A40" s="24" t="s">
        <v>37</v>
      </c>
      <c r="B40" s="25" t="s">
        <v>43</v>
      </c>
      <c r="C40" s="26"/>
      <c r="D40" s="27">
        <v>3171</v>
      </c>
      <c r="E40" s="90">
        <v>7</v>
      </c>
      <c r="F40" s="28" t="s">
        <v>23</v>
      </c>
      <c r="G40" s="29" t="str">
        <f>F40</f>
        <v>DNC</v>
      </c>
      <c r="H40" s="30">
        <v>36</v>
      </c>
      <c r="I40" s="31" t="s">
        <v>23</v>
      </c>
      <c r="J40" s="29" t="str">
        <f>I40</f>
        <v>DNC</v>
      </c>
      <c r="K40" s="32">
        <v>36</v>
      </c>
      <c r="L40" s="28" t="s">
        <v>23</v>
      </c>
      <c r="M40" s="29" t="str">
        <f>L40</f>
        <v>DNC</v>
      </c>
      <c r="N40" s="30">
        <v>36</v>
      </c>
      <c r="O40" s="31" t="s">
        <v>23</v>
      </c>
      <c r="P40" s="29" t="str">
        <f>O40</f>
        <v>DNC</v>
      </c>
      <c r="Q40" s="32">
        <v>36</v>
      </c>
      <c r="R40" s="28" t="s">
        <v>23</v>
      </c>
      <c r="S40" s="29" t="s">
        <v>23</v>
      </c>
      <c r="T40" s="30">
        <v>36</v>
      </c>
      <c r="U40" s="31" t="s">
        <v>23</v>
      </c>
      <c r="V40" s="29" t="s">
        <v>23</v>
      </c>
      <c r="W40" s="30">
        <v>36</v>
      </c>
      <c r="X40" s="31" t="s">
        <v>23</v>
      </c>
      <c r="Y40" s="29" t="s">
        <v>23</v>
      </c>
      <c r="Z40" s="30">
        <v>36</v>
      </c>
      <c r="AA40" s="31"/>
      <c r="AB40" s="29"/>
      <c r="AC40" s="30">
        <f t="shared" si="6"/>
        <v>0</v>
      </c>
      <c r="AD40" s="21">
        <f t="shared" si="7"/>
        <v>252</v>
      </c>
      <c r="AE40" s="22">
        <f t="shared" si="8"/>
        <v>36</v>
      </c>
      <c r="AF40" s="21">
        <f t="shared" si="9"/>
        <v>216</v>
      </c>
      <c r="AG40" s="23">
        <v>35</v>
      </c>
      <c r="AH40" s="85"/>
    </row>
    <row r="41" spans="1:34" s="1" customFormat="1">
      <c r="A41" s="93"/>
      <c r="B41" s="37"/>
      <c r="C41" s="38"/>
      <c r="D41" s="39"/>
      <c r="E41" s="92"/>
      <c r="F41" s="28"/>
      <c r="G41" s="29"/>
      <c r="H41" s="30">
        <f t="shared" ref="H41" si="12">G41</f>
        <v>0</v>
      </c>
      <c r="I41" s="31"/>
      <c r="J41" s="29"/>
      <c r="K41" s="32">
        <f t="shared" ref="K41" si="13">J41</f>
        <v>0</v>
      </c>
      <c r="L41" s="28"/>
      <c r="M41" s="29"/>
      <c r="N41" s="30">
        <f t="shared" ref="N41" si="14">M41</f>
        <v>0</v>
      </c>
      <c r="O41" s="31"/>
      <c r="P41" s="29"/>
      <c r="Q41" s="32">
        <f t="shared" ref="Q41" si="15">P41</f>
        <v>0</v>
      </c>
      <c r="R41" s="28"/>
      <c r="S41" s="29"/>
      <c r="T41" s="30">
        <f t="shared" ref="T41" si="16">S41</f>
        <v>0</v>
      </c>
      <c r="U41" s="31"/>
      <c r="V41" s="29"/>
      <c r="W41" s="32"/>
      <c r="X41" s="31"/>
      <c r="Y41" s="29"/>
      <c r="Z41" s="32"/>
      <c r="AA41" s="31"/>
      <c r="AB41" s="29"/>
      <c r="AC41" s="32">
        <f t="shared" si="6"/>
        <v>0</v>
      </c>
      <c r="AD41" s="21">
        <f t="shared" si="7"/>
        <v>0</v>
      </c>
      <c r="AE41" s="22">
        <f t="shared" si="8"/>
        <v>0</v>
      </c>
      <c r="AF41" s="21">
        <f t="shared" si="9"/>
        <v>0</v>
      </c>
      <c r="AG41" s="23"/>
      <c r="AH41" s="85"/>
    </row>
    <row r="42" spans="1:34" s="1" customFormat="1">
      <c r="A42" s="49"/>
      <c r="B42" s="163"/>
      <c r="C42" s="163"/>
      <c r="D42" s="163"/>
      <c r="E42" s="71"/>
      <c r="F42" s="164">
        <v>40642</v>
      </c>
      <c r="G42" s="134"/>
      <c r="H42" s="135"/>
      <c r="I42" s="165">
        <v>40642</v>
      </c>
      <c r="J42" s="134"/>
      <c r="K42" s="135"/>
      <c r="L42" s="165">
        <v>40642</v>
      </c>
      <c r="M42" s="134"/>
      <c r="N42" s="135"/>
      <c r="O42" s="165">
        <v>40642</v>
      </c>
      <c r="P42" s="134"/>
      <c r="Q42" s="135"/>
      <c r="R42" s="166">
        <v>40643</v>
      </c>
      <c r="S42" s="137"/>
      <c r="T42" s="138"/>
      <c r="U42" s="166">
        <v>40643</v>
      </c>
      <c r="V42" s="137"/>
      <c r="W42" s="138"/>
      <c r="X42" s="166">
        <v>40643</v>
      </c>
      <c r="Y42" s="137"/>
      <c r="Z42" s="138"/>
      <c r="AA42" s="167">
        <v>40643</v>
      </c>
      <c r="AB42" s="168"/>
      <c r="AC42" s="169"/>
      <c r="AD42" s="46"/>
      <c r="AE42" s="47"/>
      <c r="AF42" s="48"/>
      <c r="AG42" s="48"/>
    </row>
    <row r="43" spans="1:34" s="1" customFormat="1">
      <c r="A43" s="49"/>
      <c r="B43" s="163"/>
      <c r="C43" s="163"/>
      <c r="D43" s="163"/>
      <c r="E43" s="71"/>
      <c r="F43" s="133">
        <v>0.4548611111111111</v>
      </c>
      <c r="G43" s="134"/>
      <c r="H43" s="135"/>
      <c r="I43" s="136">
        <v>0.57013888888888886</v>
      </c>
      <c r="J43" s="137"/>
      <c r="K43" s="138"/>
      <c r="L43" s="139">
        <v>0.60416666666666663</v>
      </c>
      <c r="M43" s="137"/>
      <c r="N43" s="140"/>
      <c r="O43" s="136">
        <v>0.65416666666666667</v>
      </c>
      <c r="P43" s="137"/>
      <c r="Q43" s="138"/>
      <c r="R43" s="136">
        <v>0.375</v>
      </c>
      <c r="S43" s="137"/>
      <c r="T43" s="138"/>
      <c r="U43" s="136">
        <v>0.41319444444444442</v>
      </c>
      <c r="V43" s="137"/>
      <c r="W43" s="138"/>
      <c r="X43" s="136">
        <v>0.48402777777777778</v>
      </c>
      <c r="Y43" s="137"/>
      <c r="Z43" s="138"/>
      <c r="AA43" s="133"/>
      <c r="AB43" s="134"/>
      <c r="AC43" s="135"/>
      <c r="AD43" s="50"/>
      <c r="AE43" s="51"/>
      <c r="AF43" s="51"/>
      <c r="AG43" s="51"/>
    </row>
    <row r="44" spans="1:34" s="1" customFormat="1">
      <c r="A44" s="49"/>
      <c r="B44" s="49"/>
      <c r="C44" s="49"/>
      <c r="D44" s="49"/>
      <c r="E44" s="49"/>
      <c r="F44" s="155">
        <v>0.48396990740740736</v>
      </c>
      <c r="G44" s="156"/>
      <c r="H44" s="157"/>
      <c r="I44" s="108">
        <v>0.58901620370370367</v>
      </c>
      <c r="J44" s="106"/>
      <c r="K44" s="109"/>
      <c r="L44" s="105">
        <v>0.63111111111111107</v>
      </c>
      <c r="M44" s="106"/>
      <c r="N44" s="107"/>
      <c r="O44" s="108">
        <v>0.67431712962962964</v>
      </c>
      <c r="P44" s="106"/>
      <c r="Q44" s="109"/>
      <c r="R44" s="108">
        <v>0.39960648148148148</v>
      </c>
      <c r="S44" s="106"/>
      <c r="T44" s="109"/>
      <c r="U44" s="108">
        <v>0.4357638888888889</v>
      </c>
      <c r="V44" s="106"/>
      <c r="W44" s="109"/>
      <c r="X44" s="108">
        <v>0.51273148148148151</v>
      </c>
      <c r="Y44" s="106"/>
      <c r="Z44" s="109"/>
      <c r="AA44" s="155"/>
      <c r="AB44" s="156"/>
      <c r="AC44" s="157"/>
      <c r="AD44" s="50"/>
      <c r="AE44" s="51"/>
      <c r="AF44" s="51"/>
      <c r="AG44" s="51"/>
    </row>
    <row r="45" spans="1:34" s="1" customFormat="1">
      <c r="A45" s="49"/>
      <c r="B45" s="49"/>
      <c r="C45" s="49"/>
      <c r="D45" s="49"/>
      <c r="E45" s="49"/>
      <c r="F45" s="155">
        <v>0.49438657407407405</v>
      </c>
      <c r="G45" s="156"/>
      <c r="H45" s="157"/>
      <c r="I45" s="108">
        <v>0.59569444444444442</v>
      </c>
      <c r="J45" s="106"/>
      <c r="K45" s="109"/>
      <c r="L45" s="105">
        <v>0.64109953703703704</v>
      </c>
      <c r="M45" s="106"/>
      <c r="N45" s="107"/>
      <c r="O45" s="108">
        <v>0.68144675925925924</v>
      </c>
      <c r="P45" s="106"/>
      <c r="Q45" s="109"/>
      <c r="R45" s="108">
        <v>0.40277777777777773</v>
      </c>
      <c r="S45" s="106"/>
      <c r="T45" s="109"/>
      <c r="U45" s="108"/>
      <c r="V45" s="106"/>
      <c r="W45" s="109"/>
      <c r="X45" s="108">
        <v>0.51618055555555553</v>
      </c>
      <c r="Y45" s="95"/>
      <c r="Z45" s="96"/>
      <c r="AA45" s="155"/>
      <c r="AB45" s="156"/>
      <c r="AC45" s="157"/>
      <c r="AD45" s="50"/>
      <c r="AE45" s="51"/>
      <c r="AF45" s="51"/>
      <c r="AG45" s="51"/>
    </row>
    <row r="46" spans="1:34" s="1" customFormat="1">
      <c r="A46" s="49"/>
      <c r="B46" s="49"/>
      <c r="C46" s="49"/>
      <c r="D46" s="49"/>
      <c r="E46" s="49"/>
      <c r="F46" s="126" t="s">
        <v>35</v>
      </c>
      <c r="G46" s="127"/>
      <c r="H46" s="128"/>
      <c r="I46" s="126" t="s">
        <v>35</v>
      </c>
      <c r="J46" s="127"/>
      <c r="K46" s="128"/>
      <c r="L46" s="129" t="s">
        <v>84</v>
      </c>
      <c r="M46" s="95"/>
      <c r="N46" s="130"/>
      <c r="O46" s="94" t="s">
        <v>84</v>
      </c>
      <c r="P46" s="95"/>
      <c r="Q46" s="96"/>
      <c r="R46" s="94" t="s">
        <v>84</v>
      </c>
      <c r="S46" s="95"/>
      <c r="T46" s="96"/>
      <c r="U46" s="94" t="s">
        <v>84</v>
      </c>
      <c r="V46" s="95"/>
      <c r="W46" s="96"/>
      <c r="X46" s="94" t="s">
        <v>84</v>
      </c>
      <c r="Y46" s="95"/>
      <c r="Z46" s="96"/>
      <c r="AA46" s="155"/>
      <c r="AB46" s="156"/>
      <c r="AC46" s="157"/>
      <c r="AD46" s="50"/>
      <c r="AE46" s="51"/>
      <c r="AF46" s="51"/>
      <c r="AG46" s="51"/>
    </row>
    <row r="47" spans="1:34" s="1" customFormat="1">
      <c r="A47" s="49"/>
      <c r="B47" s="49"/>
      <c r="C47" s="49"/>
      <c r="D47" s="49"/>
      <c r="E47" s="49"/>
      <c r="F47" s="97">
        <v>260</v>
      </c>
      <c r="G47" s="98"/>
      <c r="H47" s="99"/>
      <c r="I47" s="97">
        <v>330</v>
      </c>
      <c r="J47" s="98"/>
      <c r="K47" s="99"/>
      <c r="L47" s="100">
        <v>300</v>
      </c>
      <c r="M47" s="101"/>
      <c r="N47" s="102"/>
      <c r="O47" s="103">
        <v>290</v>
      </c>
      <c r="P47" s="101"/>
      <c r="Q47" s="104"/>
      <c r="R47" s="103">
        <v>310</v>
      </c>
      <c r="S47" s="101"/>
      <c r="T47" s="104"/>
      <c r="U47" s="103">
        <v>310</v>
      </c>
      <c r="V47" s="101"/>
      <c r="W47" s="104"/>
      <c r="X47" s="103">
        <v>310</v>
      </c>
      <c r="Y47" s="101"/>
      <c r="Z47" s="104"/>
      <c r="AA47" s="97"/>
      <c r="AB47" s="98"/>
      <c r="AC47" s="99"/>
      <c r="AD47" s="50"/>
      <c r="AE47" s="51"/>
      <c r="AF47" s="51"/>
      <c r="AG47" s="51"/>
    </row>
    <row r="48" spans="1:34" s="1" customFormat="1">
      <c r="A48" s="49"/>
      <c r="B48" s="49"/>
      <c r="C48" s="49"/>
      <c r="D48" s="49"/>
      <c r="E48" s="49"/>
      <c r="F48" s="118">
        <v>2</v>
      </c>
      <c r="G48" s="119"/>
      <c r="H48" s="120"/>
      <c r="I48" s="118">
        <v>4</v>
      </c>
      <c r="J48" s="119"/>
      <c r="K48" s="120"/>
      <c r="L48" s="121">
        <v>4</v>
      </c>
      <c r="M48" s="122"/>
      <c r="N48" s="123"/>
      <c r="O48" s="124">
        <v>4</v>
      </c>
      <c r="P48" s="122"/>
      <c r="Q48" s="125"/>
      <c r="R48" s="124">
        <v>4</v>
      </c>
      <c r="S48" s="122"/>
      <c r="T48" s="125"/>
      <c r="U48" s="124">
        <v>3</v>
      </c>
      <c r="V48" s="122"/>
      <c r="W48" s="125"/>
      <c r="X48" s="124">
        <v>2</v>
      </c>
      <c r="Y48" s="122"/>
      <c r="Z48" s="125"/>
      <c r="AA48" s="118"/>
      <c r="AB48" s="119"/>
      <c r="AC48" s="120"/>
      <c r="AD48" s="52"/>
    </row>
    <row r="49" spans="6:29">
      <c r="F49" s="110">
        <v>0.5</v>
      </c>
      <c r="G49" s="111"/>
      <c r="H49" s="112"/>
      <c r="I49" s="110">
        <v>0.1</v>
      </c>
      <c r="J49" s="111"/>
      <c r="K49" s="112"/>
      <c r="L49" s="113">
        <v>0.1</v>
      </c>
      <c r="M49" s="114"/>
      <c r="N49" s="115"/>
      <c r="O49" s="116">
        <v>0.1</v>
      </c>
      <c r="P49" s="114"/>
      <c r="Q49" s="117"/>
      <c r="R49" s="116">
        <v>0.5</v>
      </c>
      <c r="S49" s="114"/>
      <c r="T49" s="117"/>
      <c r="U49" s="116">
        <v>0.1</v>
      </c>
      <c r="V49" s="114"/>
      <c r="W49" s="117"/>
      <c r="X49" s="116">
        <v>0.1</v>
      </c>
      <c r="Y49" s="114"/>
      <c r="Z49" s="117"/>
      <c r="AA49" s="110"/>
      <c r="AB49" s="111"/>
      <c r="AC49" s="112"/>
    </row>
  </sheetData>
  <sortState ref="A6:AI40">
    <sortCondition ref="AF6:AF40"/>
  </sortState>
  <mergeCells count="86">
    <mergeCell ref="AA49:AC49"/>
    <mergeCell ref="B42:D42"/>
    <mergeCell ref="B43:D43"/>
    <mergeCell ref="F42:H42"/>
    <mergeCell ref="I42:K42"/>
    <mergeCell ref="L42:N42"/>
    <mergeCell ref="O42:Q42"/>
    <mergeCell ref="R42:T42"/>
    <mergeCell ref="U42:W42"/>
    <mergeCell ref="X42:Z42"/>
    <mergeCell ref="AA42:AC42"/>
    <mergeCell ref="U49:W49"/>
    <mergeCell ref="X46:Z46"/>
    <mergeCell ref="X49:Z49"/>
    <mergeCell ref="U46:W46"/>
    <mergeCell ref="U47:W47"/>
    <mergeCell ref="AA44:AC44"/>
    <mergeCell ref="AA45:AC45"/>
    <mergeCell ref="B1:I1"/>
    <mergeCell ref="M1:Q1"/>
    <mergeCell ref="S1:W1"/>
    <mergeCell ref="X4:Z4"/>
    <mergeCell ref="X43:Z43"/>
    <mergeCell ref="X44:Z44"/>
    <mergeCell ref="X45:Z45"/>
    <mergeCell ref="U44:W44"/>
    <mergeCell ref="U45:W45"/>
    <mergeCell ref="D2:F2"/>
    <mergeCell ref="F45:H45"/>
    <mergeCell ref="F44:H44"/>
    <mergeCell ref="U48:W48"/>
    <mergeCell ref="K1:L1"/>
    <mergeCell ref="AA46:AC46"/>
    <mergeCell ref="X47:Z47"/>
    <mergeCell ref="AA47:AC47"/>
    <mergeCell ref="X48:Z48"/>
    <mergeCell ref="AA48:AC48"/>
    <mergeCell ref="K2:L2"/>
    <mergeCell ref="M2:Q2"/>
    <mergeCell ref="O4:Q4"/>
    <mergeCell ref="R4:T4"/>
    <mergeCell ref="I45:K45"/>
    <mergeCell ref="L45:N45"/>
    <mergeCell ref="O45:Q45"/>
    <mergeCell ref="R45:T45"/>
    <mergeCell ref="I44:K44"/>
    <mergeCell ref="A4:A5"/>
    <mergeCell ref="B4:B5"/>
    <mergeCell ref="D4:D5"/>
    <mergeCell ref="F4:H4"/>
    <mergeCell ref="I4:K4"/>
    <mergeCell ref="E4:E5"/>
    <mergeCell ref="AF4:AF5"/>
    <mergeCell ref="F43:H43"/>
    <mergeCell ref="I43:K43"/>
    <mergeCell ref="L43:N43"/>
    <mergeCell ref="O43:Q43"/>
    <mergeCell ref="R43:T43"/>
    <mergeCell ref="L4:N4"/>
    <mergeCell ref="U4:W4"/>
    <mergeCell ref="U43:W43"/>
    <mergeCell ref="AA4:AC4"/>
    <mergeCell ref="AA43:AC43"/>
    <mergeCell ref="L44:N44"/>
    <mergeCell ref="O44:Q44"/>
    <mergeCell ref="R44:T44"/>
    <mergeCell ref="F49:H49"/>
    <mergeCell ref="I49:K49"/>
    <mergeCell ref="L49:N49"/>
    <mergeCell ref="O49:Q49"/>
    <mergeCell ref="R49:T49"/>
    <mergeCell ref="F48:H48"/>
    <mergeCell ref="I48:K48"/>
    <mergeCell ref="L48:N48"/>
    <mergeCell ref="O48:Q48"/>
    <mergeCell ref="R48:T48"/>
    <mergeCell ref="F46:H46"/>
    <mergeCell ref="I46:K46"/>
    <mergeCell ref="L46:N46"/>
    <mergeCell ref="O46:Q46"/>
    <mergeCell ref="R46:T46"/>
    <mergeCell ref="F47:H47"/>
    <mergeCell ref="I47:K47"/>
    <mergeCell ref="L47:N47"/>
    <mergeCell ref="O47:Q47"/>
    <mergeCell ref="R47:T47"/>
  </mergeCells>
  <phoneticPr fontId="5"/>
  <dataValidations count="4">
    <dataValidation type="list" allowBlank="1" showInputMessage="1" showErrorMessage="1" sqref="F6:F41 O6:O41 L6:L41 I6:I41 U6:U41 X6:X41 AA6:AA41 R6:R41">
      <formula1>略号</formula1>
    </dataValidation>
    <dataValidation type="list" allowBlank="1" showInputMessage="1" showErrorMessage="1" sqref="D2:F2">
      <formula1>クラス</formula1>
    </dataValidation>
    <dataValidation type="list" allowBlank="1" showInputMessage="1" showErrorMessage="1" sqref="C6:C41">
      <formula1>生年月日</formula1>
    </dataValidation>
    <dataValidation type="list" imeMode="on" allowBlank="1" showInputMessage="1" showErrorMessage="1" sqref="A6:A41">
      <formula1>クラブ名</formula1>
    </dataValidation>
  </dataValidation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view="pageBreakPreview" zoomScaleSheetLayoutView="100" workbookViewId="0">
      <pane xSplit="4" ySplit="5" topLeftCell="E7" activePane="bottomRight" state="frozen"/>
      <selection activeCell="F55" sqref="F55:K57"/>
      <selection pane="topRight" activeCell="F55" sqref="F55:K57"/>
      <selection pane="bottomLeft" activeCell="F55" sqref="F55:K57"/>
      <selection pane="bottomRight" activeCell="A26" sqref="A26"/>
    </sheetView>
  </sheetViews>
  <sheetFormatPr baseColWidth="12" defaultColWidth="8.83203125" defaultRowHeight="17" x14ac:dyDescent="0"/>
  <cols>
    <col min="1" max="1" width="40.1640625" bestFit="1" customWidth="1"/>
    <col min="2" max="2" width="10.1640625" bestFit="1" customWidth="1"/>
    <col min="3" max="3" width="12.33203125" hidden="1" customWidth="1"/>
    <col min="4" max="4" width="5.5" bestFit="1" customWidth="1"/>
    <col min="5" max="5" width="5.5" customWidth="1"/>
    <col min="6" max="6" width="5.1640625" bestFit="1" customWidth="1"/>
    <col min="7" max="8" width="3.33203125" bestFit="1" customWidth="1"/>
    <col min="9" max="10" width="5.1640625" bestFit="1" customWidth="1"/>
    <col min="11" max="18" width="3.5" bestFit="1" customWidth="1"/>
    <col min="19" max="20" width="3.33203125" bestFit="1" customWidth="1"/>
    <col min="21" max="21" width="3.5" bestFit="1" customWidth="1"/>
    <col min="22" max="29" width="3.33203125" bestFit="1" customWidth="1"/>
    <col min="30" max="33" width="5.1640625" bestFit="1" customWidth="1"/>
  </cols>
  <sheetData>
    <row r="1" spans="1:33" s="56" customFormat="1" ht="20">
      <c r="A1" s="66" t="s">
        <v>101</v>
      </c>
      <c r="B1" s="154" t="str">
        <f>'成績表 Ａ'!$B$1</f>
        <v>2011　　スプリングジュニアカップ</v>
      </c>
      <c r="C1" s="154"/>
      <c r="D1" s="154"/>
      <c r="E1" s="154"/>
      <c r="F1" s="154"/>
      <c r="G1" s="154"/>
      <c r="H1" s="154"/>
      <c r="I1" s="154"/>
      <c r="J1" s="57"/>
      <c r="K1" s="154" t="s">
        <v>0</v>
      </c>
      <c r="L1" s="154"/>
      <c r="M1" s="162">
        <v>40642</v>
      </c>
      <c r="N1" s="162"/>
      <c r="O1" s="162"/>
      <c r="P1" s="162"/>
      <c r="Q1" s="162"/>
      <c r="R1" s="58" t="str">
        <f>IF(S1&lt;&gt;"","～","")</f>
        <v>～</v>
      </c>
      <c r="S1" s="162">
        <v>40643</v>
      </c>
      <c r="T1" s="162"/>
      <c r="U1" s="162"/>
      <c r="V1" s="162"/>
      <c r="W1" s="162"/>
      <c r="X1" s="59"/>
      <c r="Y1" s="59"/>
      <c r="Z1" s="59"/>
      <c r="AA1" s="59"/>
      <c r="AB1" s="59"/>
      <c r="AC1" s="59"/>
      <c r="AD1" s="59"/>
      <c r="AE1" s="60"/>
      <c r="AF1" s="61" t="s">
        <v>1</v>
      </c>
      <c r="AG1" s="62">
        <v>1</v>
      </c>
    </row>
    <row r="2" spans="1:33" s="56" customFormat="1" ht="20">
      <c r="A2" s="66" t="s">
        <v>2</v>
      </c>
      <c r="B2" s="63" t="str">
        <f>'成績表 Ａ'!$B$2</f>
        <v>ＯＰ級</v>
      </c>
      <c r="C2" s="63"/>
      <c r="D2" s="154" t="s">
        <v>36</v>
      </c>
      <c r="E2" s="154"/>
      <c r="F2" s="154"/>
      <c r="G2" s="63"/>
      <c r="I2" s="57"/>
      <c r="J2" s="57"/>
      <c r="K2" s="154" t="s">
        <v>3</v>
      </c>
      <c r="L2" s="154"/>
      <c r="M2" s="154" t="s">
        <v>4</v>
      </c>
      <c r="N2" s="154"/>
      <c r="O2" s="154"/>
      <c r="P2" s="154"/>
      <c r="Q2" s="154"/>
      <c r="V2" s="57"/>
      <c r="W2" s="57"/>
      <c r="X2" s="57"/>
      <c r="Y2" s="57"/>
      <c r="Z2" s="57"/>
      <c r="AA2" s="57"/>
      <c r="AB2" s="57"/>
      <c r="AC2" s="57"/>
      <c r="AD2" s="60"/>
      <c r="AE2" s="60"/>
      <c r="AF2" s="61" t="s">
        <v>1</v>
      </c>
      <c r="AG2" s="62">
        <v>1</v>
      </c>
    </row>
    <row r="3" spans="1:33" s="56" customFormat="1" ht="20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7"/>
      <c r="AG3" s="57"/>
    </row>
    <row r="4" spans="1:33" s="1" customFormat="1" ht="13.5" customHeight="1">
      <c r="A4" s="146" t="s">
        <v>5</v>
      </c>
      <c r="B4" s="148" t="s">
        <v>6</v>
      </c>
      <c r="C4" s="2"/>
      <c r="D4" s="150" t="s">
        <v>7</v>
      </c>
      <c r="E4" s="152" t="s">
        <v>103</v>
      </c>
      <c r="F4" s="141" t="s">
        <v>8</v>
      </c>
      <c r="G4" s="142"/>
      <c r="H4" s="143"/>
      <c r="I4" s="144" t="s">
        <v>9</v>
      </c>
      <c r="J4" s="142"/>
      <c r="K4" s="145"/>
      <c r="L4" s="141" t="s">
        <v>10</v>
      </c>
      <c r="M4" s="142"/>
      <c r="N4" s="143"/>
      <c r="O4" s="144" t="s">
        <v>11</v>
      </c>
      <c r="P4" s="142"/>
      <c r="Q4" s="145"/>
      <c r="R4" s="141" t="s">
        <v>12</v>
      </c>
      <c r="S4" s="142"/>
      <c r="T4" s="143"/>
      <c r="U4" s="144" t="s">
        <v>91</v>
      </c>
      <c r="V4" s="142"/>
      <c r="W4" s="145"/>
      <c r="X4" s="144" t="s">
        <v>92</v>
      </c>
      <c r="Y4" s="142"/>
      <c r="Z4" s="145"/>
      <c r="AA4" s="144" t="s">
        <v>93</v>
      </c>
      <c r="AB4" s="142"/>
      <c r="AC4" s="145"/>
      <c r="AD4" s="3" t="s">
        <v>13</v>
      </c>
      <c r="AE4" s="53" t="s">
        <v>94</v>
      </c>
      <c r="AF4" s="131" t="s">
        <v>15</v>
      </c>
      <c r="AG4" s="131" t="s">
        <v>16</v>
      </c>
    </row>
    <row r="5" spans="1:33" s="1" customFormat="1">
      <c r="A5" s="147"/>
      <c r="B5" s="149"/>
      <c r="C5" s="5"/>
      <c r="D5" s="151"/>
      <c r="E5" s="153"/>
      <c r="F5" s="6" t="s">
        <v>17</v>
      </c>
      <c r="G5" s="7" t="s">
        <v>18</v>
      </c>
      <c r="H5" s="8" t="s">
        <v>19</v>
      </c>
      <c r="I5" s="9" t="s">
        <v>17</v>
      </c>
      <c r="J5" s="7" t="s">
        <v>18</v>
      </c>
      <c r="K5" s="10" t="s">
        <v>19</v>
      </c>
      <c r="L5" s="6" t="s">
        <v>17</v>
      </c>
      <c r="M5" s="7" t="s">
        <v>18</v>
      </c>
      <c r="N5" s="8" t="s">
        <v>19</v>
      </c>
      <c r="O5" s="9" t="s">
        <v>17</v>
      </c>
      <c r="P5" s="7" t="s">
        <v>18</v>
      </c>
      <c r="Q5" s="10" t="s">
        <v>19</v>
      </c>
      <c r="R5" s="6" t="s">
        <v>17</v>
      </c>
      <c r="S5" s="7" t="s">
        <v>18</v>
      </c>
      <c r="T5" s="8" t="s">
        <v>19</v>
      </c>
      <c r="U5" s="9" t="s">
        <v>17</v>
      </c>
      <c r="V5" s="7" t="s">
        <v>18</v>
      </c>
      <c r="W5" s="10" t="s">
        <v>19</v>
      </c>
      <c r="X5" s="9" t="s">
        <v>17</v>
      </c>
      <c r="Y5" s="7" t="s">
        <v>18</v>
      </c>
      <c r="Z5" s="10" t="s">
        <v>19</v>
      </c>
      <c r="AA5" s="9" t="s">
        <v>17</v>
      </c>
      <c r="AB5" s="7" t="s">
        <v>18</v>
      </c>
      <c r="AC5" s="10" t="s">
        <v>19</v>
      </c>
      <c r="AD5" s="11" t="s">
        <v>15</v>
      </c>
      <c r="AE5" s="54" t="s">
        <v>100</v>
      </c>
      <c r="AF5" s="132"/>
      <c r="AG5" s="132"/>
    </row>
    <row r="6" spans="1:33" s="1" customFormat="1">
      <c r="A6" s="12" t="s">
        <v>28</v>
      </c>
      <c r="B6" s="13" t="s">
        <v>75</v>
      </c>
      <c r="C6" s="14"/>
      <c r="D6" s="15">
        <v>3021</v>
      </c>
      <c r="E6" s="68">
        <v>6</v>
      </c>
      <c r="F6" s="16" t="s">
        <v>85</v>
      </c>
      <c r="G6" s="17"/>
      <c r="H6" s="18">
        <f t="shared" ref="H6:H18" si="0">G6</f>
        <v>0</v>
      </c>
      <c r="I6" s="19">
        <v>1</v>
      </c>
      <c r="J6" s="17">
        <v>1</v>
      </c>
      <c r="K6" s="20">
        <f>J6</f>
        <v>1</v>
      </c>
      <c r="L6" s="16">
        <v>1</v>
      </c>
      <c r="M6" s="17">
        <v>1</v>
      </c>
      <c r="N6" s="18">
        <f t="shared" ref="N6:N18" si="1">M6</f>
        <v>1</v>
      </c>
      <c r="O6" s="19">
        <v>2</v>
      </c>
      <c r="P6" s="17">
        <v>2</v>
      </c>
      <c r="Q6" s="20">
        <f t="shared" ref="Q6:Q18" si="2">P6</f>
        <v>2</v>
      </c>
      <c r="R6" s="16">
        <v>4</v>
      </c>
      <c r="S6" s="17">
        <v>4</v>
      </c>
      <c r="T6" s="18">
        <f t="shared" ref="T6:T18" si="3">S6</f>
        <v>4</v>
      </c>
      <c r="U6" s="19">
        <v>3</v>
      </c>
      <c r="V6" s="17">
        <v>3</v>
      </c>
      <c r="W6" s="20">
        <f t="shared" ref="W6:W18" si="4">V6</f>
        <v>3</v>
      </c>
      <c r="X6" s="19">
        <v>3</v>
      </c>
      <c r="Y6" s="17">
        <v>3</v>
      </c>
      <c r="Z6" s="20">
        <f t="shared" ref="Z6:Z18" si="5">Y6</f>
        <v>3</v>
      </c>
      <c r="AA6" s="19">
        <v>1</v>
      </c>
      <c r="AB6" s="17">
        <v>1</v>
      </c>
      <c r="AC6" s="20">
        <f t="shared" ref="AC6:AC18" si="6">AB6</f>
        <v>1</v>
      </c>
      <c r="AD6" s="21">
        <f t="shared" ref="AD6:AD18" si="7">T6+Q6+N6+K6+H6+AC6+Z6+W6</f>
        <v>15</v>
      </c>
      <c r="AE6" s="22">
        <f t="shared" ref="AE6:AE18" si="8">MAX(AC6,Z6,W6,T6,Q6,N6,K6,H6)</f>
        <v>4</v>
      </c>
      <c r="AF6" s="21">
        <f t="shared" ref="AF6:AF18" si="9">AD6-AE6</f>
        <v>11</v>
      </c>
      <c r="AG6" s="23">
        <v>1</v>
      </c>
    </row>
    <row r="7" spans="1:33" s="1" customFormat="1">
      <c r="A7" s="24" t="s">
        <v>37</v>
      </c>
      <c r="B7" s="25" t="s">
        <v>80</v>
      </c>
      <c r="C7" s="26"/>
      <c r="D7" s="27">
        <v>308</v>
      </c>
      <c r="E7" s="69">
        <v>5</v>
      </c>
      <c r="F7" s="28" t="s">
        <v>85</v>
      </c>
      <c r="G7" s="29"/>
      <c r="H7" s="30">
        <f t="shared" si="0"/>
        <v>0</v>
      </c>
      <c r="I7" s="31">
        <v>2</v>
      </c>
      <c r="J7" s="29">
        <v>2</v>
      </c>
      <c r="K7" s="32">
        <f>J7</f>
        <v>2</v>
      </c>
      <c r="L7" s="28">
        <v>4</v>
      </c>
      <c r="M7" s="29">
        <v>4</v>
      </c>
      <c r="N7" s="30">
        <f t="shared" si="1"/>
        <v>4</v>
      </c>
      <c r="O7" s="31">
        <v>1</v>
      </c>
      <c r="P7" s="29">
        <v>1</v>
      </c>
      <c r="Q7" s="32">
        <f t="shared" si="2"/>
        <v>1</v>
      </c>
      <c r="R7" s="28">
        <v>1</v>
      </c>
      <c r="S7" s="29">
        <v>1</v>
      </c>
      <c r="T7" s="30">
        <f t="shared" si="3"/>
        <v>1</v>
      </c>
      <c r="U7" s="31">
        <v>11</v>
      </c>
      <c r="V7" s="29">
        <v>11</v>
      </c>
      <c r="W7" s="32">
        <f t="shared" si="4"/>
        <v>11</v>
      </c>
      <c r="X7" s="31">
        <v>2</v>
      </c>
      <c r="Y7" s="29">
        <v>2</v>
      </c>
      <c r="Z7" s="32">
        <f t="shared" si="5"/>
        <v>2</v>
      </c>
      <c r="AA7" s="31">
        <v>2</v>
      </c>
      <c r="AB7" s="29">
        <v>2</v>
      </c>
      <c r="AC7" s="32">
        <f t="shared" si="6"/>
        <v>2</v>
      </c>
      <c r="AD7" s="21">
        <f t="shared" si="7"/>
        <v>23</v>
      </c>
      <c r="AE7" s="22">
        <f t="shared" si="8"/>
        <v>11</v>
      </c>
      <c r="AF7" s="21">
        <f t="shared" si="9"/>
        <v>12</v>
      </c>
      <c r="AG7" s="23">
        <v>2</v>
      </c>
    </row>
    <row r="8" spans="1:33" s="1" customFormat="1">
      <c r="A8" s="24" t="s">
        <v>37</v>
      </c>
      <c r="B8" s="25" t="s">
        <v>78</v>
      </c>
      <c r="C8" s="26"/>
      <c r="D8" s="27">
        <v>2500</v>
      </c>
      <c r="E8" s="69">
        <v>6</v>
      </c>
      <c r="F8" s="28" t="s">
        <v>85</v>
      </c>
      <c r="G8" s="29"/>
      <c r="H8" s="30">
        <f t="shared" si="0"/>
        <v>0</v>
      </c>
      <c r="I8" s="31">
        <v>4</v>
      </c>
      <c r="J8" s="29">
        <v>4</v>
      </c>
      <c r="K8" s="32">
        <f>J8</f>
        <v>4</v>
      </c>
      <c r="L8" s="28">
        <v>3</v>
      </c>
      <c r="M8" s="29">
        <v>3</v>
      </c>
      <c r="N8" s="30">
        <f t="shared" si="1"/>
        <v>3</v>
      </c>
      <c r="O8" s="31">
        <v>4</v>
      </c>
      <c r="P8" s="29">
        <v>4</v>
      </c>
      <c r="Q8" s="32">
        <f t="shared" si="2"/>
        <v>4</v>
      </c>
      <c r="R8" s="28">
        <v>6</v>
      </c>
      <c r="S8" s="29">
        <v>6</v>
      </c>
      <c r="T8" s="30">
        <f t="shared" si="3"/>
        <v>6</v>
      </c>
      <c r="U8" s="31">
        <v>1</v>
      </c>
      <c r="V8" s="29">
        <v>1</v>
      </c>
      <c r="W8" s="32">
        <f t="shared" si="4"/>
        <v>1</v>
      </c>
      <c r="X8" s="31">
        <v>1</v>
      </c>
      <c r="Y8" s="29">
        <v>1</v>
      </c>
      <c r="Z8" s="32">
        <f t="shared" si="5"/>
        <v>1</v>
      </c>
      <c r="AA8" s="31">
        <v>3</v>
      </c>
      <c r="AB8" s="29">
        <v>3</v>
      </c>
      <c r="AC8" s="32">
        <f t="shared" si="6"/>
        <v>3</v>
      </c>
      <c r="AD8" s="21">
        <f t="shared" si="7"/>
        <v>22</v>
      </c>
      <c r="AE8" s="22">
        <f t="shared" si="8"/>
        <v>6</v>
      </c>
      <c r="AF8" s="21">
        <f t="shared" si="9"/>
        <v>16</v>
      </c>
      <c r="AG8" s="23">
        <v>3</v>
      </c>
    </row>
    <row r="9" spans="1:33" s="1" customFormat="1">
      <c r="A9" s="24" t="s">
        <v>28</v>
      </c>
      <c r="B9" s="25" t="s">
        <v>76</v>
      </c>
      <c r="C9" s="26"/>
      <c r="D9" s="27">
        <v>3002</v>
      </c>
      <c r="E9" s="69">
        <v>5</v>
      </c>
      <c r="F9" s="28" t="s">
        <v>85</v>
      </c>
      <c r="G9" s="29"/>
      <c r="H9" s="30">
        <f t="shared" si="0"/>
        <v>0</v>
      </c>
      <c r="I9" s="31">
        <v>3</v>
      </c>
      <c r="J9" s="29">
        <v>3</v>
      </c>
      <c r="K9" s="32">
        <f>J9</f>
        <v>3</v>
      </c>
      <c r="L9" s="28">
        <v>6</v>
      </c>
      <c r="M9" s="29">
        <v>6</v>
      </c>
      <c r="N9" s="30">
        <f t="shared" si="1"/>
        <v>6</v>
      </c>
      <c r="O9" s="31">
        <v>5</v>
      </c>
      <c r="P9" s="29">
        <v>5</v>
      </c>
      <c r="Q9" s="32">
        <f t="shared" si="2"/>
        <v>5</v>
      </c>
      <c r="R9" s="28">
        <v>3</v>
      </c>
      <c r="S9" s="29">
        <v>3</v>
      </c>
      <c r="T9" s="30">
        <f t="shared" si="3"/>
        <v>3</v>
      </c>
      <c r="U9" s="31">
        <v>2</v>
      </c>
      <c r="V9" s="29">
        <v>2</v>
      </c>
      <c r="W9" s="32">
        <f t="shared" si="4"/>
        <v>2</v>
      </c>
      <c r="X9" s="31">
        <v>4</v>
      </c>
      <c r="Y9" s="29">
        <v>4</v>
      </c>
      <c r="Z9" s="32">
        <f t="shared" si="5"/>
        <v>4</v>
      </c>
      <c r="AA9" s="31">
        <v>7</v>
      </c>
      <c r="AB9" s="29">
        <v>7</v>
      </c>
      <c r="AC9" s="32">
        <f t="shared" si="6"/>
        <v>7</v>
      </c>
      <c r="AD9" s="21">
        <f t="shared" si="7"/>
        <v>30</v>
      </c>
      <c r="AE9" s="22">
        <f t="shared" si="8"/>
        <v>7</v>
      </c>
      <c r="AF9" s="21">
        <f t="shared" si="9"/>
        <v>23</v>
      </c>
      <c r="AG9" s="23">
        <v>4</v>
      </c>
    </row>
    <row r="10" spans="1:33" s="1" customFormat="1">
      <c r="A10" s="24" t="s">
        <v>39</v>
      </c>
      <c r="B10" s="25" t="s">
        <v>74</v>
      </c>
      <c r="C10" s="26"/>
      <c r="D10" s="27">
        <v>2662</v>
      </c>
      <c r="E10" s="69">
        <v>5</v>
      </c>
      <c r="F10" s="28" t="s">
        <v>85</v>
      </c>
      <c r="G10" s="29"/>
      <c r="H10" s="30">
        <f t="shared" si="0"/>
        <v>0</v>
      </c>
      <c r="I10" s="31">
        <v>5</v>
      </c>
      <c r="J10" s="29">
        <v>5</v>
      </c>
      <c r="K10" s="32">
        <f>J10</f>
        <v>5</v>
      </c>
      <c r="L10" s="28">
        <v>2</v>
      </c>
      <c r="M10" s="29">
        <v>2</v>
      </c>
      <c r="N10" s="30">
        <f t="shared" si="1"/>
        <v>2</v>
      </c>
      <c r="O10" s="31">
        <v>3</v>
      </c>
      <c r="P10" s="29">
        <v>3</v>
      </c>
      <c r="Q10" s="32">
        <f t="shared" si="2"/>
        <v>3</v>
      </c>
      <c r="R10" s="28">
        <v>5</v>
      </c>
      <c r="S10" s="29">
        <v>5</v>
      </c>
      <c r="T10" s="30">
        <f t="shared" si="3"/>
        <v>5</v>
      </c>
      <c r="U10" s="31">
        <v>10</v>
      </c>
      <c r="V10" s="29">
        <v>10</v>
      </c>
      <c r="W10" s="32">
        <f t="shared" si="4"/>
        <v>10</v>
      </c>
      <c r="X10" s="31">
        <v>6</v>
      </c>
      <c r="Y10" s="29">
        <v>6</v>
      </c>
      <c r="Z10" s="32">
        <f t="shared" si="5"/>
        <v>6</v>
      </c>
      <c r="AA10" s="31">
        <v>6</v>
      </c>
      <c r="AB10" s="29">
        <v>6</v>
      </c>
      <c r="AC10" s="32">
        <f t="shared" si="6"/>
        <v>6</v>
      </c>
      <c r="AD10" s="21">
        <f t="shared" si="7"/>
        <v>37</v>
      </c>
      <c r="AE10" s="22">
        <f t="shared" si="8"/>
        <v>10</v>
      </c>
      <c r="AF10" s="21">
        <f t="shared" si="9"/>
        <v>27</v>
      </c>
      <c r="AG10" s="23">
        <v>5</v>
      </c>
    </row>
    <row r="11" spans="1:33" s="1" customFormat="1">
      <c r="A11" s="24" t="s">
        <v>38</v>
      </c>
      <c r="B11" s="25" t="s">
        <v>89</v>
      </c>
      <c r="C11" s="26"/>
      <c r="D11" s="27">
        <v>2883</v>
      </c>
      <c r="E11" s="69">
        <v>4</v>
      </c>
      <c r="F11" s="28" t="s">
        <v>85</v>
      </c>
      <c r="G11" s="29"/>
      <c r="H11" s="30">
        <f t="shared" si="0"/>
        <v>0</v>
      </c>
      <c r="I11" s="31" t="s">
        <v>90</v>
      </c>
      <c r="J11" s="29" t="str">
        <f>I11</f>
        <v>DNS</v>
      </c>
      <c r="K11" s="32">
        <v>14</v>
      </c>
      <c r="L11" s="28">
        <v>5</v>
      </c>
      <c r="M11" s="29">
        <v>5</v>
      </c>
      <c r="N11" s="30">
        <f t="shared" si="1"/>
        <v>5</v>
      </c>
      <c r="O11" s="31">
        <v>6</v>
      </c>
      <c r="P11" s="29">
        <v>6</v>
      </c>
      <c r="Q11" s="32">
        <f t="shared" si="2"/>
        <v>6</v>
      </c>
      <c r="R11" s="28">
        <v>2</v>
      </c>
      <c r="S11" s="29">
        <v>2</v>
      </c>
      <c r="T11" s="30">
        <f t="shared" si="3"/>
        <v>2</v>
      </c>
      <c r="U11" s="31">
        <v>6</v>
      </c>
      <c r="V11" s="29">
        <v>6</v>
      </c>
      <c r="W11" s="32">
        <f t="shared" si="4"/>
        <v>6</v>
      </c>
      <c r="X11" s="31">
        <v>7</v>
      </c>
      <c r="Y11" s="29">
        <v>7</v>
      </c>
      <c r="Z11" s="32">
        <f t="shared" si="5"/>
        <v>7</v>
      </c>
      <c r="AA11" s="31">
        <v>4</v>
      </c>
      <c r="AB11" s="29">
        <v>4</v>
      </c>
      <c r="AC11" s="32">
        <f t="shared" si="6"/>
        <v>4</v>
      </c>
      <c r="AD11" s="21">
        <f t="shared" si="7"/>
        <v>44</v>
      </c>
      <c r="AE11" s="22">
        <f t="shared" si="8"/>
        <v>14</v>
      </c>
      <c r="AF11" s="21">
        <f t="shared" si="9"/>
        <v>30</v>
      </c>
      <c r="AG11" s="23">
        <v>6</v>
      </c>
    </row>
    <row r="12" spans="1:33" s="1" customFormat="1">
      <c r="A12" s="24" t="s">
        <v>37</v>
      </c>
      <c r="B12" s="25" t="s">
        <v>81</v>
      </c>
      <c r="C12" s="26"/>
      <c r="D12" s="27">
        <v>3</v>
      </c>
      <c r="E12" s="69">
        <v>4</v>
      </c>
      <c r="F12" s="28" t="s">
        <v>85</v>
      </c>
      <c r="G12" s="29"/>
      <c r="H12" s="30">
        <f t="shared" si="0"/>
        <v>0</v>
      </c>
      <c r="I12" s="31">
        <v>6</v>
      </c>
      <c r="J12" s="29">
        <v>6</v>
      </c>
      <c r="K12" s="32">
        <f>J12</f>
        <v>6</v>
      </c>
      <c r="L12" s="28">
        <v>9</v>
      </c>
      <c r="M12" s="29">
        <v>9</v>
      </c>
      <c r="N12" s="30">
        <f t="shared" si="1"/>
        <v>9</v>
      </c>
      <c r="O12" s="31">
        <v>8</v>
      </c>
      <c r="P12" s="29">
        <v>8</v>
      </c>
      <c r="Q12" s="32">
        <f t="shared" si="2"/>
        <v>8</v>
      </c>
      <c r="R12" s="28">
        <v>8</v>
      </c>
      <c r="S12" s="29">
        <v>8</v>
      </c>
      <c r="T12" s="30">
        <f t="shared" si="3"/>
        <v>8</v>
      </c>
      <c r="U12" s="31">
        <v>4</v>
      </c>
      <c r="V12" s="29">
        <v>4</v>
      </c>
      <c r="W12" s="32">
        <f t="shared" si="4"/>
        <v>4</v>
      </c>
      <c r="X12" s="31">
        <v>5</v>
      </c>
      <c r="Y12" s="29">
        <v>5</v>
      </c>
      <c r="Z12" s="32">
        <f t="shared" si="5"/>
        <v>5</v>
      </c>
      <c r="AA12" s="31">
        <v>8</v>
      </c>
      <c r="AB12" s="29">
        <v>8</v>
      </c>
      <c r="AC12" s="32">
        <f t="shared" si="6"/>
        <v>8</v>
      </c>
      <c r="AD12" s="21">
        <f t="shared" si="7"/>
        <v>48</v>
      </c>
      <c r="AE12" s="22">
        <f t="shared" si="8"/>
        <v>9</v>
      </c>
      <c r="AF12" s="21">
        <f t="shared" si="9"/>
        <v>39</v>
      </c>
      <c r="AG12" s="23">
        <v>7</v>
      </c>
    </row>
    <row r="13" spans="1:33" s="1" customFormat="1">
      <c r="A13" s="24" t="s">
        <v>21</v>
      </c>
      <c r="B13" s="25" t="s">
        <v>71</v>
      </c>
      <c r="C13" s="26"/>
      <c r="D13" s="27">
        <v>2621</v>
      </c>
      <c r="E13" s="69">
        <v>5</v>
      </c>
      <c r="F13" s="28" t="s">
        <v>85</v>
      </c>
      <c r="G13" s="29"/>
      <c r="H13" s="30">
        <f t="shared" si="0"/>
        <v>0</v>
      </c>
      <c r="I13" s="31">
        <v>8</v>
      </c>
      <c r="J13" s="29" t="s">
        <v>34</v>
      </c>
      <c r="K13" s="32">
        <v>14</v>
      </c>
      <c r="L13" s="28">
        <v>8</v>
      </c>
      <c r="M13" s="29">
        <v>8</v>
      </c>
      <c r="N13" s="30">
        <f t="shared" si="1"/>
        <v>8</v>
      </c>
      <c r="O13" s="31">
        <v>10</v>
      </c>
      <c r="P13" s="29">
        <v>10</v>
      </c>
      <c r="Q13" s="32">
        <f t="shared" si="2"/>
        <v>10</v>
      </c>
      <c r="R13" s="28">
        <v>11</v>
      </c>
      <c r="S13" s="29">
        <v>11</v>
      </c>
      <c r="T13" s="30">
        <f t="shared" si="3"/>
        <v>11</v>
      </c>
      <c r="U13" s="31">
        <v>5</v>
      </c>
      <c r="V13" s="29">
        <v>5</v>
      </c>
      <c r="W13" s="32">
        <f t="shared" si="4"/>
        <v>5</v>
      </c>
      <c r="X13" s="31">
        <v>8</v>
      </c>
      <c r="Y13" s="29">
        <v>8</v>
      </c>
      <c r="Z13" s="32">
        <f t="shared" si="5"/>
        <v>8</v>
      </c>
      <c r="AA13" s="31">
        <v>5</v>
      </c>
      <c r="AB13" s="29">
        <v>5</v>
      </c>
      <c r="AC13" s="32">
        <f t="shared" si="6"/>
        <v>5</v>
      </c>
      <c r="AD13" s="21">
        <f t="shared" si="7"/>
        <v>61</v>
      </c>
      <c r="AE13" s="22">
        <f t="shared" si="8"/>
        <v>14</v>
      </c>
      <c r="AF13" s="21">
        <f t="shared" si="9"/>
        <v>47</v>
      </c>
      <c r="AG13" s="23">
        <v>8</v>
      </c>
    </row>
    <row r="14" spans="1:33" s="1" customFormat="1">
      <c r="A14" s="24" t="s">
        <v>21</v>
      </c>
      <c r="B14" s="25" t="s">
        <v>70</v>
      </c>
      <c r="C14" s="26"/>
      <c r="D14" s="27">
        <v>2761</v>
      </c>
      <c r="E14" s="69">
        <v>6</v>
      </c>
      <c r="F14" s="28" t="s">
        <v>85</v>
      </c>
      <c r="G14" s="29"/>
      <c r="H14" s="30">
        <f t="shared" si="0"/>
        <v>0</v>
      </c>
      <c r="I14" s="31">
        <v>10</v>
      </c>
      <c r="J14" s="29">
        <v>10</v>
      </c>
      <c r="K14" s="32">
        <f>J14</f>
        <v>10</v>
      </c>
      <c r="L14" s="28">
        <v>7</v>
      </c>
      <c r="M14" s="29">
        <v>7</v>
      </c>
      <c r="N14" s="30">
        <f t="shared" si="1"/>
        <v>7</v>
      </c>
      <c r="O14" s="31">
        <v>7</v>
      </c>
      <c r="P14" s="29">
        <v>7</v>
      </c>
      <c r="Q14" s="32">
        <f t="shared" si="2"/>
        <v>7</v>
      </c>
      <c r="R14" s="28">
        <v>7</v>
      </c>
      <c r="S14" s="29">
        <v>7</v>
      </c>
      <c r="T14" s="30">
        <f t="shared" si="3"/>
        <v>7</v>
      </c>
      <c r="U14" s="31">
        <v>9</v>
      </c>
      <c r="V14" s="29">
        <v>9</v>
      </c>
      <c r="W14" s="32">
        <f t="shared" si="4"/>
        <v>9</v>
      </c>
      <c r="X14" s="31">
        <v>9</v>
      </c>
      <c r="Y14" s="29">
        <v>9</v>
      </c>
      <c r="Z14" s="32">
        <f t="shared" si="5"/>
        <v>9</v>
      </c>
      <c r="AA14" s="31">
        <v>10</v>
      </c>
      <c r="AB14" s="29">
        <v>10</v>
      </c>
      <c r="AC14" s="32">
        <f t="shared" si="6"/>
        <v>10</v>
      </c>
      <c r="AD14" s="21">
        <f t="shared" si="7"/>
        <v>59</v>
      </c>
      <c r="AE14" s="22">
        <f t="shared" si="8"/>
        <v>10</v>
      </c>
      <c r="AF14" s="21">
        <f t="shared" si="9"/>
        <v>49</v>
      </c>
      <c r="AG14" s="23">
        <v>9</v>
      </c>
    </row>
    <row r="15" spans="1:33" s="1" customFormat="1">
      <c r="A15" s="24" t="s">
        <v>38</v>
      </c>
      <c r="B15" s="25" t="s">
        <v>77</v>
      </c>
      <c r="C15" s="26"/>
      <c r="D15" s="27">
        <v>3108</v>
      </c>
      <c r="E15" s="69">
        <v>6</v>
      </c>
      <c r="F15" s="28" t="s">
        <v>85</v>
      </c>
      <c r="G15" s="29"/>
      <c r="H15" s="30">
        <f t="shared" si="0"/>
        <v>0</v>
      </c>
      <c r="I15" s="31">
        <v>9</v>
      </c>
      <c r="J15" s="29">
        <v>9</v>
      </c>
      <c r="K15" s="32">
        <f>J15</f>
        <v>9</v>
      </c>
      <c r="L15" s="28">
        <v>12</v>
      </c>
      <c r="M15" s="29">
        <v>12</v>
      </c>
      <c r="N15" s="30">
        <f t="shared" si="1"/>
        <v>12</v>
      </c>
      <c r="O15" s="31">
        <v>11</v>
      </c>
      <c r="P15" s="29">
        <v>11</v>
      </c>
      <c r="Q15" s="32">
        <f t="shared" si="2"/>
        <v>11</v>
      </c>
      <c r="R15" s="28">
        <v>9</v>
      </c>
      <c r="S15" s="29">
        <v>9</v>
      </c>
      <c r="T15" s="30">
        <f t="shared" si="3"/>
        <v>9</v>
      </c>
      <c r="U15" s="31">
        <v>8</v>
      </c>
      <c r="V15" s="29">
        <v>8</v>
      </c>
      <c r="W15" s="32">
        <f t="shared" si="4"/>
        <v>8</v>
      </c>
      <c r="X15" s="31">
        <v>10</v>
      </c>
      <c r="Y15" s="29">
        <v>10</v>
      </c>
      <c r="Z15" s="32">
        <f t="shared" si="5"/>
        <v>10</v>
      </c>
      <c r="AA15" s="31">
        <v>9</v>
      </c>
      <c r="AB15" s="29">
        <v>9</v>
      </c>
      <c r="AC15" s="32">
        <f t="shared" si="6"/>
        <v>9</v>
      </c>
      <c r="AD15" s="21">
        <f t="shared" si="7"/>
        <v>68</v>
      </c>
      <c r="AE15" s="22">
        <f t="shared" si="8"/>
        <v>12</v>
      </c>
      <c r="AF15" s="21">
        <f t="shared" si="9"/>
        <v>56</v>
      </c>
      <c r="AG15" s="23">
        <v>10</v>
      </c>
    </row>
    <row r="16" spans="1:33" s="1" customFormat="1">
      <c r="A16" s="24" t="s">
        <v>37</v>
      </c>
      <c r="B16" s="25" t="s">
        <v>79</v>
      </c>
      <c r="C16" s="26"/>
      <c r="D16" s="27">
        <v>2628</v>
      </c>
      <c r="E16" s="69">
        <v>5</v>
      </c>
      <c r="F16" s="28" t="s">
        <v>85</v>
      </c>
      <c r="G16" s="29"/>
      <c r="H16" s="30">
        <f t="shared" si="0"/>
        <v>0</v>
      </c>
      <c r="I16" s="31">
        <v>11</v>
      </c>
      <c r="J16" s="29">
        <v>11</v>
      </c>
      <c r="K16" s="32">
        <f>J16</f>
        <v>11</v>
      </c>
      <c r="L16" s="28">
        <v>11</v>
      </c>
      <c r="M16" s="29">
        <v>11</v>
      </c>
      <c r="N16" s="30">
        <f t="shared" si="1"/>
        <v>11</v>
      </c>
      <c r="O16" s="31">
        <v>9</v>
      </c>
      <c r="P16" s="29">
        <v>9</v>
      </c>
      <c r="Q16" s="32">
        <f t="shared" si="2"/>
        <v>9</v>
      </c>
      <c r="R16" s="28">
        <v>10</v>
      </c>
      <c r="S16" s="29">
        <v>10</v>
      </c>
      <c r="T16" s="30">
        <f t="shared" si="3"/>
        <v>10</v>
      </c>
      <c r="U16" s="31">
        <v>12</v>
      </c>
      <c r="V16" s="29">
        <v>12</v>
      </c>
      <c r="W16" s="32">
        <f t="shared" si="4"/>
        <v>12</v>
      </c>
      <c r="X16" s="31">
        <v>13</v>
      </c>
      <c r="Y16" s="29">
        <v>13</v>
      </c>
      <c r="Z16" s="32">
        <f t="shared" si="5"/>
        <v>13</v>
      </c>
      <c r="AA16" s="31">
        <v>11</v>
      </c>
      <c r="AB16" s="29">
        <v>11</v>
      </c>
      <c r="AC16" s="32">
        <f t="shared" si="6"/>
        <v>11</v>
      </c>
      <c r="AD16" s="21">
        <f t="shared" si="7"/>
        <v>77</v>
      </c>
      <c r="AE16" s="22">
        <f t="shared" si="8"/>
        <v>13</v>
      </c>
      <c r="AF16" s="21">
        <f t="shared" si="9"/>
        <v>64</v>
      </c>
      <c r="AG16" s="23">
        <v>11</v>
      </c>
    </row>
    <row r="17" spans="1:33" s="1" customFormat="1">
      <c r="A17" s="24" t="s">
        <v>21</v>
      </c>
      <c r="B17" s="25" t="s">
        <v>73</v>
      </c>
      <c r="C17" s="26"/>
      <c r="D17" s="27">
        <v>2809</v>
      </c>
      <c r="E17" s="69">
        <v>4</v>
      </c>
      <c r="F17" s="28" t="s">
        <v>85</v>
      </c>
      <c r="G17" s="29"/>
      <c r="H17" s="30">
        <f t="shared" si="0"/>
        <v>0</v>
      </c>
      <c r="I17" s="31">
        <v>7</v>
      </c>
      <c r="J17" s="29">
        <v>7</v>
      </c>
      <c r="K17" s="32">
        <f>J17</f>
        <v>7</v>
      </c>
      <c r="L17" s="28">
        <v>10</v>
      </c>
      <c r="M17" s="29">
        <v>10</v>
      </c>
      <c r="N17" s="30">
        <f t="shared" si="1"/>
        <v>10</v>
      </c>
      <c r="O17" s="31">
        <v>12</v>
      </c>
      <c r="P17" s="29">
        <v>12</v>
      </c>
      <c r="Q17" s="32">
        <f t="shared" si="2"/>
        <v>12</v>
      </c>
      <c r="R17" s="28">
        <v>13</v>
      </c>
      <c r="S17" s="29">
        <v>13</v>
      </c>
      <c r="T17" s="30">
        <f t="shared" si="3"/>
        <v>13</v>
      </c>
      <c r="U17" s="31">
        <v>13</v>
      </c>
      <c r="V17" s="29">
        <v>13</v>
      </c>
      <c r="W17" s="32">
        <f t="shared" si="4"/>
        <v>13</v>
      </c>
      <c r="X17" s="31">
        <v>11</v>
      </c>
      <c r="Y17" s="29">
        <v>11</v>
      </c>
      <c r="Z17" s="32">
        <f t="shared" si="5"/>
        <v>11</v>
      </c>
      <c r="AA17" s="31">
        <v>12</v>
      </c>
      <c r="AB17" s="29">
        <v>12</v>
      </c>
      <c r="AC17" s="32">
        <f t="shared" si="6"/>
        <v>12</v>
      </c>
      <c r="AD17" s="21">
        <f t="shared" si="7"/>
        <v>78</v>
      </c>
      <c r="AE17" s="22">
        <f t="shared" si="8"/>
        <v>13</v>
      </c>
      <c r="AF17" s="21">
        <f t="shared" si="9"/>
        <v>65</v>
      </c>
      <c r="AG17" s="23">
        <v>12</v>
      </c>
    </row>
    <row r="18" spans="1:33" s="1" customFormat="1">
      <c r="A18" s="24" t="s">
        <v>21</v>
      </c>
      <c r="B18" s="25" t="s">
        <v>72</v>
      </c>
      <c r="C18" s="26"/>
      <c r="D18" s="27">
        <v>2132</v>
      </c>
      <c r="E18" s="69">
        <v>5</v>
      </c>
      <c r="F18" s="28" t="s">
        <v>85</v>
      </c>
      <c r="G18" s="34"/>
      <c r="H18" s="30">
        <f t="shared" si="0"/>
        <v>0</v>
      </c>
      <c r="I18" s="35">
        <v>12</v>
      </c>
      <c r="J18" s="34">
        <v>12</v>
      </c>
      <c r="K18" s="32">
        <f>J18</f>
        <v>12</v>
      </c>
      <c r="L18" s="33">
        <v>13</v>
      </c>
      <c r="M18" s="34">
        <v>13</v>
      </c>
      <c r="N18" s="30">
        <f t="shared" si="1"/>
        <v>13</v>
      </c>
      <c r="O18" s="35">
        <v>13</v>
      </c>
      <c r="P18" s="34">
        <v>13</v>
      </c>
      <c r="Q18" s="32">
        <f t="shared" si="2"/>
        <v>13</v>
      </c>
      <c r="R18" s="33">
        <v>12</v>
      </c>
      <c r="S18" s="34">
        <v>12</v>
      </c>
      <c r="T18" s="30">
        <f t="shared" si="3"/>
        <v>12</v>
      </c>
      <c r="U18" s="35">
        <v>7</v>
      </c>
      <c r="V18" s="34">
        <v>7</v>
      </c>
      <c r="W18" s="32">
        <f t="shared" si="4"/>
        <v>7</v>
      </c>
      <c r="X18" s="35">
        <v>12</v>
      </c>
      <c r="Y18" s="34">
        <v>12</v>
      </c>
      <c r="Z18" s="32">
        <f t="shared" si="5"/>
        <v>12</v>
      </c>
      <c r="AA18" s="35">
        <v>13</v>
      </c>
      <c r="AB18" s="34">
        <v>13</v>
      </c>
      <c r="AC18" s="32">
        <f t="shared" si="6"/>
        <v>13</v>
      </c>
      <c r="AD18" s="21">
        <f t="shared" si="7"/>
        <v>82</v>
      </c>
      <c r="AE18" s="22">
        <f t="shared" si="8"/>
        <v>13</v>
      </c>
      <c r="AF18" s="21">
        <f t="shared" si="9"/>
        <v>69</v>
      </c>
      <c r="AG18" s="23">
        <v>13</v>
      </c>
    </row>
    <row r="19" spans="1:33" s="1" customFormat="1">
      <c r="A19" s="36"/>
      <c r="B19" s="37"/>
      <c r="C19" s="38"/>
      <c r="D19" s="39"/>
      <c r="E19" s="70"/>
      <c r="F19" s="40" t="s">
        <v>20</v>
      </c>
      <c r="G19" s="41"/>
      <c r="H19" s="42">
        <f t="shared" ref="H19" si="10">G19</f>
        <v>0</v>
      </c>
      <c r="I19" s="43" t="s">
        <v>20</v>
      </c>
      <c r="J19" s="41"/>
      <c r="K19" s="44">
        <f t="shared" ref="K19" si="11">J19</f>
        <v>0</v>
      </c>
      <c r="L19" s="40" t="s">
        <v>20</v>
      </c>
      <c r="M19" s="41"/>
      <c r="N19" s="42">
        <f t="shared" ref="N19" si="12">M19</f>
        <v>0</v>
      </c>
      <c r="O19" s="43" t="s">
        <v>20</v>
      </c>
      <c r="P19" s="41"/>
      <c r="Q19" s="44">
        <f t="shared" ref="Q19" si="13">P19</f>
        <v>0</v>
      </c>
      <c r="R19" s="40" t="s">
        <v>20</v>
      </c>
      <c r="S19" s="41"/>
      <c r="T19" s="42">
        <f t="shared" ref="T19" si="14">S19</f>
        <v>0</v>
      </c>
      <c r="U19" s="43" t="s">
        <v>20</v>
      </c>
      <c r="V19" s="41"/>
      <c r="W19" s="44">
        <f t="shared" ref="W19" si="15">V19</f>
        <v>0</v>
      </c>
      <c r="X19" s="43" t="s">
        <v>20</v>
      </c>
      <c r="Y19" s="41"/>
      <c r="Z19" s="44">
        <f t="shared" ref="Z19" si="16">Y19</f>
        <v>0</v>
      </c>
      <c r="AA19" s="43" t="s">
        <v>20</v>
      </c>
      <c r="AB19" s="41"/>
      <c r="AC19" s="44">
        <f t="shared" ref="AC19" si="17">AB19</f>
        <v>0</v>
      </c>
      <c r="AD19" s="21">
        <f t="shared" ref="AD19" si="18">T19+Q19+N19+K19+H19+AC19+Z19+W19</f>
        <v>0</v>
      </c>
      <c r="AE19" s="45">
        <f t="shared" ref="AE19" si="19">MAX(AC19,Z19,W19,T19,Q19,N19,K19,H19)</f>
        <v>0</v>
      </c>
      <c r="AF19" s="21">
        <f t="shared" ref="AF19" si="20">AD19-AE19</f>
        <v>0</v>
      </c>
      <c r="AG19" s="23"/>
    </row>
    <row r="20" spans="1:33" s="1" customFormat="1">
      <c r="A20" s="49"/>
      <c r="B20" s="170"/>
      <c r="C20" s="170"/>
      <c r="D20" s="171"/>
      <c r="E20" s="67"/>
      <c r="F20" s="165">
        <v>40642</v>
      </c>
      <c r="G20" s="134"/>
      <c r="H20" s="135"/>
      <c r="I20" s="165">
        <v>40642</v>
      </c>
      <c r="J20" s="134"/>
      <c r="K20" s="135"/>
      <c r="L20" s="165">
        <v>40642</v>
      </c>
      <c r="M20" s="134"/>
      <c r="N20" s="135"/>
      <c r="O20" s="165">
        <v>40642</v>
      </c>
      <c r="P20" s="134"/>
      <c r="Q20" s="135"/>
      <c r="R20" s="166">
        <v>40643</v>
      </c>
      <c r="S20" s="137"/>
      <c r="T20" s="138"/>
      <c r="U20" s="166">
        <v>40643</v>
      </c>
      <c r="V20" s="137"/>
      <c r="W20" s="138"/>
      <c r="X20" s="166">
        <v>40643</v>
      </c>
      <c r="Y20" s="137"/>
      <c r="Z20" s="138"/>
      <c r="AA20" s="166">
        <v>40643</v>
      </c>
      <c r="AB20" s="137"/>
      <c r="AC20" s="138"/>
      <c r="AD20" s="46"/>
      <c r="AE20" s="47"/>
      <c r="AF20" s="48"/>
      <c r="AG20" s="48"/>
    </row>
    <row r="21" spans="1:33" s="1" customFormat="1">
      <c r="A21" s="49"/>
      <c r="B21" s="163"/>
      <c r="C21" s="163"/>
      <c r="D21" s="172"/>
      <c r="E21" s="71"/>
      <c r="F21" s="133">
        <v>0.46180555555555558</v>
      </c>
      <c r="G21" s="134"/>
      <c r="H21" s="135"/>
      <c r="I21" s="136">
        <v>0.57430555555555551</v>
      </c>
      <c r="J21" s="137"/>
      <c r="K21" s="138"/>
      <c r="L21" s="139">
        <v>0.60902777777777783</v>
      </c>
      <c r="M21" s="137"/>
      <c r="N21" s="140"/>
      <c r="O21" s="136">
        <v>0.65833333333333333</v>
      </c>
      <c r="P21" s="137"/>
      <c r="Q21" s="138"/>
      <c r="R21" s="136">
        <v>0.37986111111111115</v>
      </c>
      <c r="S21" s="137"/>
      <c r="T21" s="138"/>
      <c r="U21" s="136">
        <v>0.41805555555555557</v>
      </c>
      <c r="V21" s="137"/>
      <c r="W21" s="138"/>
      <c r="X21" s="136">
        <v>0.4513888888888889</v>
      </c>
      <c r="Y21" s="137"/>
      <c r="Z21" s="138"/>
      <c r="AA21" s="136">
        <v>0.48958333333333331</v>
      </c>
      <c r="AB21" s="137"/>
      <c r="AC21" s="138"/>
      <c r="AD21" s="50"/>
      <c r="AE21" s="51"/>
      <c r="AF21" s="51"/>
      <c r="AG21" s="51"/>
    </row>
    <row r="22" spans="1:33" s="1" customFormat="1">
      <c r="A22" s="49"/>
      <c r="B22" s="49"/>
      <c r="C22" s="49"/>
      <c r="D22" s="49"/>
      <c r="E22" s="49"/>
      <c r="F22" s="155"/>
      <c r="G22" s="156"/>
      <c r="H22" s="157"/>
      <c r="I22" s="108">
        <v>0.58880787037037041</v>
      </c>
      <c r="J22" s="106"/>
      <c r="K22" s="109"/>
      <c r="L22" s="105">
        <v>0.62728009259259265</v>
      </c>
      <c r="M22" s="106"/>
      <c r="N22" s="107"/>
      <c r="O22" s="108">
        <v>0.68078703703703702</v>
      </c>
      <c r="P22" s="106"/>
      <c r="Q22" s="109"/>
      <c r="R22" s="108">
        <v>0.39872685185185186</v>
      </c>
      <c r="S22" s="106"/>
      <c r="T22" s="109"/>
      <c r="U22" s="108">
        <v>0.4352314814814815</v>
      </c>
      <c r="V22" s="106"/>
      <c r="W22" s="109"/>
      <c r="X22" s="108">
        <v>0.4689814814814815</v>
      </c>
      <c r="Y22" s="106"/>
      <c r="Z22" s="109"/>
      <c r="AA22" s="108">
        <v>0.51156250000000003</v>
      </c>
      <c r="AB22" s="106"/>
      <c r="AC22" s="109"/>
      <c r="AD22" s="50"/>
      <c r="AE22" s="51"/>
      <c r="AF22" s="51"/>
      <c r="AG22" s="51"/>
    </row>
    <row r="23" spans="1:33" s="1" customFormat="1">
      <c r="A23" s="49"/>
      <c r="B23" s="49"/>
      <c r="C23" s="49"/>
      <c r="D23" s="49"/>
      <c r="E23" s="49"/>
      <c r="F23" s="155"/>
      <c r="G23" s="156"/>
      <c r="H23" s="157"/>
      <c r="I23" s="108"/>
      <c r="J23" s="106"/>
      <c r="K23" s="109"/>
      <c r="L23" s="105">
        <v>0.63331018518518511</v>
      </c>
      <c r="M23" s="106"/>
      <c r="N23" s="107"/>
      <c r="O23" s="108"/>
      <c r="P23" s="106"/>
      <c r="Q23" s="109"/>
      <c r="R23" s="108">
        <v>0.40403935185185186</v>
      </c>
      <c r="S23" s="106"/>
      <c r="T23" s="109"/>
      <c r="U23" s="108">
        <v>0.44144675925925925</v>
      </c>
      <c r="V23" s="106"/>
      <c r="W23" s="109"/>
      <c r="X23" s="108">
        <v>0.47228009259259257</v>
      </c>
      <c r="Y23" s="106"/>
      <c r="Z23" s="109"/>
      <c r="AA23" s="108">
        <v>0.51878472222222227</v>
      </c>
      <c r="AB23" s="106"/>
      <c r="AC23" s="109"/>
      <c r="AD23" s="50"/>
      <c r="AE23" s="51"/>
      <c r="AF23" s="51"/>
      <c r="AG23" s="51"/>
    </row>
    <row r="24" spans="1:33" s="1" customFormat="1">
      <c r="A24" s="49"/>
      <c r="B24" s="49"/>
      <c r="C24" s="49"/>
      <c r="D24" s="49"/>
      <c r="E24" s="49"/>
      <c r="F24" s="126"/>
      <c r="G24" s="127"/>
      <c r="H24" s="128"/>
      <c r="I24" s="126" t="s">
        <v>35</v>
      </c>
      <c r="J24" s="127"/>
      <c r="K24" s="128"/>
      <c r="L24" s="129" t="s">
        <v>84</v>
      </c>
      <c r="M24" s="95"/>
      <c r="N24" s="130"/>
      <c r="O24" s="94" t="s">
        <v>84</v>
      </c>
      <c r="P24" s="95"/>
      <c r="Q24" s="96"/>
      <c r="R24" s="94" t="s">
        <v>84</v>
      </c>
      <c r="S24" s="95"/>
      <c r="T24" s="96"/>
      <c r="U24" s="94" t="s">
        <v>84</v>
      </c>
      <c r="V24" s="95"/>
      <c r="W24" s="96"/>
      <c r="X24" s="94" t="s">
        <v>84</v>
      </c>
      <c r="Y24" s="95"/>
      <c r="Z24" s="96"/>
      <c r="AA24" s="94" t="s">
        <v>84</v>
      </c>
      <c r="AB24" s="95"/>
      <c r="AC24" s="96"/>
      <c r="AD24" s="50"/>
      <c r="AE24" s="51"/>
      <c r="AF24" s="51"/>
      <c r="AG24" s="51"/>
    </row>
    <row r="25" spans="1:33" s="1" customFormat="1">
      <c r="A25" s="49"/>
      <c r="B25" s="49"/>
      <c r="C25" s="49"/>
      <c r="D25" s="49"/>
      <c r="E25" s="49"/>
      <c r="F25" s="97"/>
      <c r="G25" s="98"/>
      <c r="H25" s="99"/>
      <c r="I25" s="97">
        <v>330</v>
      </c>
      <c r="J25" s="98"/>
      <c r="K25" s="99"/>
      <c r="L25" s="100">
        <v>300</v>
      </c>
      <c r="M25" s="101"/>
      <c r="N25" s="102"/>
      <c r="O25" s="103">
        <v>290</v>
      </c>
      <c r="P25" s="101"/>
      <c r="Q25" s="104"/>
      <c r="R25" s="103">
        <v>310</v>
      </c>
      <c r="S25" s="101"/>
      <c r="T25" s="104"/>
      <c r="U25" s="103">
        <v>310</v>
      </c>
      <c r="V25" s="101"/>
      <c r="W25" s="104"/>
      <c r="X25" s="103">
        <v>310</v>
      </c>
      <c r="Y25" s="101"/>
      <c r="Z25" s="104"/>
      <c r="AA25" s="103">
        <v>310</v>
      </c>
      <c r="AB25" s="101"/>
      <c r="AC25" s="104"/>
      <c r="AD25" s="50"/>
      <c r="AE25" s="51"/>
      <c r="AF25" s="51"/>
      <c r="AG25" s="51"/>
    </row>
    <row r="26" spans="1:33" s="1" customFormat="1">
      <c r="A26" s="49"/>
      <c r="B26" s="49"/>
      <c r="C26" s="49"/>
      <c r="D26" s="49"/>
      <c r="E26" s="49"/>
      <c r="F26" s="118"/>
      <c r="G26" s="119"/>
      <c r="H26" s="120"/>
      <c r="I26" s="118">
        <v>4</v>
      </c>
      <c r="J26" s="119"/>
      <c r="K26" s="120"/>
      <c r="L26" s="121">
        <v>4</v>
      </c>
      <c r="M26" s="122"/>
      <c r="N26" s="123"/>
      <c r="O26" s="124">
        <v>4</v>
      </c>
      <c r="P26" s="122"/>
      <c r="Q26" s="125"/>
      <c r="R26" s="124">
        <v>4</v>
      </c>
      <c r="S26" s="122"/>
      <c r="T26" s="125"/>
      <c r="U26" s="124">
        <v>3</v>
      </c>
      <c r="V26" s="122"/>
      <c r="W26" s="125"/>
      <c r="X26" s="124">
        <v>2</v>
      </c>
      <c r="Y26" s="122"/>
      <c r="Z26" s="125"/>
      <c r="AA26" s="124">
        <v>2</v>
      </c>
      <c r="AB26" s="122"/>
      <c r="AC26" s="125"/>
      <c r="AD26" s="52"/>
    </row>
    <row r="27" spans="1:33">
      <c r="F27" s="110"/>
      <c r="G27" s="111"/>
      <c r="H27" s="112"/>
      <c r="I27" s="110">
        <v>0.1</v>
      </c>
      <c r="J27" s="111"/>
      <c r="K27" s="112"/>
      <c r="L27" s="113">
        <v>0.1</v>
      </c>
      <c r="M27" s="114"/>
      <c r="N27" s="115"/>
      <c r="O27" s="116">
        <v>0.1</v>
      </c>
      <c r="P27" s="114"/>
      <c r="Q27" s="117"/>
      <c r="R27" s="116">
        <v>0.5</v>
      </c>
      <c r="S27" s="114"/>
      <c r="T27" s="117"/>
      <c r="U27" s="116">
        <v>0.1</v>
      </c>
      <c r="V27" s="114"/>
      <c r="W27" s="117"/>
      <c r="X27" s="116">
        <v>0.1</v>
      </c>
      <c r="Y27" s="114"/>
      <c r="Z27" s="117"/>
      <c r="AA27" s="116">
        <v>0.1</v>
      </c>
      <c r="AB27" s="114"/>
      <c r="AC27" s="117"/>
    </row>
  </sheetData>
  <sortState ref="A6:AI18">
    <sortCondition ref="AF6:AF18"/>
  </sortState>
  <mergeCells count="87">
    <mergeCell ref="AA20:AC20"/>
    <mergeCell ref="F20:H20"/>
    <mergeCell ref="I20:K20"/>
    <mergeCell ref="F27:H27"/>
    <mergeCell ref="F23:H23"/>
    <mergeCell ref="F24:H24"/>
    <mergeCell ref="U20:W20"/>
    <mergeCell ref="X20:Z20"/>
    <mergeCell ref="A4:A5"/>
    <mergeCell ref="D4:D5"/>
    <mergeCell ref="F25:H25"/>
    <mergeCell ref="F26:H26"/>
    <mergeCell ref="B4:B5"/>
    <mergeCell ref="F21:H21"/>
    <mergeCell ref="F22:H22"/>
    <mergeCell ref="E4:E5"/>
    <mergeCell ref="B20:D20"/>
    <mergeCell ref="B21:D21"/>
    <mergeCell ref="R21:T21"/>
    <mergeCell ref="R4:T4"/>
    <mergeCell ref="R22:T22"/>
    <mergeCell ref="L4:N4"/>
    <mergeCell ref="I21:K21"/>
    <mergeCell ref="L21:N21"/>
    <mergeCell ref="O21:Q21"/>
    <mergeCell ref="O22:Q22"/>
    <mergeCell ref="I4:K4"/>
    <mergeCell ref="L22:N22"/>
    <mergeCell ref="I22:K22"/>
    <mergeCell ref="L20:N20"/>
    <mergeCell ref="O20:Q20"/>
    <mergeCell ref="R20:T20"/>
    <mergeCell ref="R25:T25"/>
    <mergeCell ref="R23:T23"/>
    <mergeCell ref="I24:K24"/>
    <mergeCell ref="L24:N24"/>
    <mergeCell ref="O24:Q24"/>
    <mergeCell ref="R24:T24"/>
    <mergeCell ref="I23:K23"/>
    <mergeCell ref="L23:N23"/>
    <mergeCell ref="O23:Q23"/>
    <mergeCell ref="I25:K25"/>
    <mergeCell ref="L25:N25"/>
    <mergeCell ref="O25:Q25"/>
    <mergeCell ref="R26:T26"/>
    <mergeCell ref="I27:K27"/>
    <mergeCell ref="L27:N27"/>
    <mergeCell ref="O27:Q27"/>
    <mergeCell ref="R27:T27"/>
    <mergeCell ref="I26:K26"/>
    <mergeCell ref="L26:N26"/>
    <mergeCell ref="O26:Q26"/>
    <mergeCell ref="M1:Q1"/>
    <mergeCell ref="B1:I1"/>
    <mergeCell ref="M2:Q2"/>
    <mergeCell ref="AF4:AF5"/>
    <mergeCell ref="AG4:AG5"/>
    <mergeCell ref="F4:H4"/>
    <mergeCell ref="O4:Q4"/>
    <mergeCell ref="D2:F2"/>
    <mergeCell ref="AA4:AC4"/>
    <mergeCell ref="K1:L1"/>
    <mergeCell ref="K2:L2"/>
    <mergeCell ref="S1:W1"/>
    <mergeCell ref="X24:Z24"/>
    <mergeCell ref="X25:Z25"/>
    <mergeCell ref="AA21:AC21"/>
    <mergeCell ref="AA22:AC22"/>
    <mergeCell ref="AA23:AC23"/>
    <mergeCell ref="AA24:AC24"/>
    <mergeCell ref="AA25:AC25"/>
    <mergeCell ref="X26:Z26"/>
    <mergeCell ref="X27:Z27"/>
    <mergeCell ref="AA26:AC26"/>
    <mergeCell ref="AA27:AC27"/>
    <mergeCell ref="U4:W4"/>
    <mergeCell ref="U21:W21"/>
    <mergeCell ref="U22:W22"/>
    <mergeCell ref="U23:W23"/>
    <mergeCell ref="U24:W24"/>
    <mergeCell ref="U25:W25"/>
    <mergeCell ref="U26:W26"/>
    <mergeCell ref="U27:W27"/>
    <mergeCell ref="X4:Z4"/>
    <mergeCell ref="X21:Z21"/>
    <mergeCell ref="X22:Z22"/>
    <mergeCell ref="X23:Z23"/>
  </mergeCells>
  <phoneticPr fontId="5"/>
  <dataValidations count="4">
    <dataValidation type="list" allowBlank="1" showInputMessage="1" showErrorMessage="1" sqref="D2:F2">
      <formula1>クラス</formula1>
    </dataValidation>
    <dataValidation type="list" imeMode="on" allowBlank="1" showInputMessage="1" showErrorMessage="1" sqref="A6:A19">
      <formula1>クラブ名</formula1>
    </dataValidation>
    <dataValidation type="list" allowBlank="1" showInputMessage="1" showErrorMessage="1" sqref="C6:C19">
      <formula1>生年月日</formula1>
    </dataValidation>
    <dataValidation type="list" allowBlank="1" showInputMessage="1" showErrorMessage="1" sqref="L6:L19 O6:O19 F6:F19 AA6:AA19 U6:U19 X6:X19 R6:R19 I6:I19">
      <formula1>略号</formula1>
    </dataValidation>
  </dataValidation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成績表 Ａ</vt:lpstr>
      <vt:lpstr>成績表 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</dc:creator>
  <cp:lastModifiedBy>玉山 貴章</cp:lastModifiedBy>
  <cp:lastPrinted>2011-04-10T12:19:23Z</cp:lastPrinted>
  <dcterms:created xsi:type="dcterms:W3CDTF">2010-07-19T19:49:54Z</dcterms:created>
  <dcterms:modified xsi:type="dcterms:W3CDTF">2011-04-10T12:27:22Z</dcterms:modified>
</cp:coreProperties>
</file>